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filterPrivacy="1" codeName="ThisWorkbook"/>
  <bookViews>
    <workbookView xWindow="0" yWindow="0" windowWidth="22260" windowHeight="12645" activeTab="8"/>
  </bookViews>
  <sheets>
    <sheet name="零售贷款" sheetId="1" r:id="rId1"/>
    <sheet name="零售贷款（修改）" sheetId="2" r:id="rId2"/>
    <sheet name="零售存款分项" sheetId="3" r:id="rId3"/>
    <sheet name="零售贷款细分（修改）" sheetId="4" r:id="rId4"/>
    <sheet name="零售存款" sheetId="5" r:id="rId5"/>
    <sheet name="负债端" sheetId="6" r:id="rId6"/>
    <sheet name="零售营收" sheetId="7" r:id="rId7"/>
    <sheet name="零售业务" sheetId="8" r:id="rId8"/>
    <sheet name="Sheet1" sheetId="11" r:id="rId9"/>
    <sheet name="客户" sheetId="9" r:id="rId10"/>
    <sheet name="啊" sheetId="10" r:id="rId11"/>
  </sheets>
  <externalReferences>
    <externalReference r:id="rId12"/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8" l="1"/>
  <c r="M18" i="8"/>
  <c r="C42" i="4" l="1"/>
  <c r="F42" i="4"/>
  <c r="E42" i="4"/>
  <c r="D42" i="4"/>
  <c r="C7" i="4"/>
  <c r="D7" i="4"/>
  <c r="F7" i="4"/>
  <c r="E7" i="4"/>
  <c r="C62" i="4" l="1"/>
  <c r="D62" i="4"/>
  <c r="E62" i="4"/>
  <c r="F62" i="4"/>
  <c r="C40" i="4"/>
  <c r="D40" i="4"/>
  <c r="E40" i="4"/>
  <c r="F40" i="4"/>
  <c r="C52" i="4"/>
  <c r="D52" i="4"/>
  <c r="E52" i="4"/>
  <c r="F52" i="4"/>
  <c r="C53" i="4"/>
  <c r="D53" i="4"/>
  <c r="E53" i="4"/>
  <c r="F53" i="4"/>
  <c r="C55" i="4"/>
  <c r="D55" i="4"/>
  <c r="E55" i="4"/>
  <c r="F55" i="4"/>
  <c r="C38" i="4"/>
  <c r="D38" i="4"/>
  <c r="E38" i="4"/>
  <c r="F38" i="4"/>
  <c r="C41" i="4"/>
  <c r="D41" i="4"/>
  <c r="E41" i="4"/>
  <c r="F41" i="4"/>
  <c r="C56" i="4"/>
  <c r="D56" i="4"/>
  <c r="E56" i="4"/>
  <c r="F56" i="4"/>
  <c r="C61" i="4"/>
  <c r="D61" i="4"/>
  <c r="E61" i="4"/>
  <c r="F61" i="4"/>
  <c r="C43" i="4"/>
  <c r="D43" i="4"/>
  <c r="E43" i="4"/>
  <c r="F43" i="4"/>
  <c r="C54" i="4"/>
  <c r="D54" i="4"/>
  <c r="E54" i="4"/>
  <c r="F54" i="4"/>
  <c r="C57" i="4"/>
  <c r="D57" i="4"/>
  <c r="E57" i="4"/>
  <c r="F57" i="4"/>
  <c r="C48" i="4"/>
  <c r="D48" i="4"/>
  <c r="E48" i="4"/>
  <c r="F48" i="4"/>
  <c r="C58" i="4"/>
  <c r="D58" i="4"/>
  <c r="E58" i="4"/>
  <c r="F58" i="4"/>
  <c r="C51" i="4"/>
  <c r="D51" i="4"/>
  <c r="E51" i="4"/>
  <c r="F51" i="4"/>
  <c r="C37" i="4"/>
  <c r="D37" i="4"/>
  <c r="E37" i="4"/>
  <c r="F37" i="4"/>
  <c r="C45" i="4"/>
  <c r="D45" i="4"/>
  <c r="E45" i="4"/>
  <c r="F45" i="4"/>
  <c r="C39" i="4"/>
  <c r="D39" i="4"/>
  <c r="E39" i="4"/>
  <c r="F39" i="4"/>
  <c r="C59" i="4"/>
  <c r="D59" i="4"/>
  <c r="E59" i="4"/>
  <c r="F59" i="4"/>
  <c r="C50" i="4"/>
  <c r="D50" i="4"/>
  <c r="E50" i="4"/>
  <c r="F50" i="4"/>
  <c r="C49" i="4"/>
  <c r="D49" i="4"/>
  <c r="E49" i="4"/>
  <c r="F49" i="4"/>
  <c r="C60" i="4"/>
  <c r="D60" i="4"/>
  <c r="E60" i="4"/>
  <c r="F60" i="4"/>
  <c r="C44" i="4"/>
  <c r="D44" i="4"/>
  <c r="E44" i="4"/>
  <c r="F44" i="4"/>
  <c r="C46" i="4"/>
  <c r="D46" i="4"/>
  <c r="E46" i="4"/>
  <c r="F46" i="4"/>
  <c r="C47" i="4"/>
  <c r="D47" i="4"/>
  <c r="E47" i="4"/>
  <c r="F47" i="4"/>
  <c r="H41" i="4"/>
  <c r="L41" i="4"/>
  <c r="P41" i="4"/>
  <c r="T41" i="4"/>
  <c r="X41" i="4"/>
  <c r="S41" i="4"/>
  <c r="I41" i="4"/>
  <c r="M41" i="4"/>
  <c r="Q41" i="4"/>
  <c r="U41" i="4"/>
  <c r="Y41" i="4"/>
  <c r="K41" i="4"/>
  <c r="W41" i="4"/>
  <c r="J41" i="4"/>
  <c r="N41" i="4"/>
  <c r="R41" i="4"/>
  <c r="V41" i="4"/>
  <c r="Z41" i="4"/>
  <c r="G41" i="4"/>
  <c r="O41" i="4"/>
  <c r="I42" i="4"/>
  <c r="M42" i="4"/>
  <c r="Q42" i="4"/>
  <c r="U42" i="4"/>
  <c r="Y42" i="4"/>
  <c r="H42" i="4"/>
  <c r="T42" i="4"/>
  <c r="J42" i="4"/>
  <c r="N42" i="4"/>
  <c r="R42" i="4"/>
  <c r="V42" i="4"/>
  <c r="Z42" i="4"/>
  <c r="L42" i="4"/>
  <c r="X42" i="4"/>
  <c r="G42" i="4"/>
  <c r="K42" i="4"/>
  <c r="O42" i="4"/>
  <c r="S42" i="4"/>
  <c r="W42" i="4"/>
  <c r="P42" i="4"/>
  <c r="O62" i="4"/>
  <c r="R62" i="4"/>
  <c r="S62" i="4"/>
  <c r="Q62" i="4"/>
  <c r="K62" i="4"/>
  <c r="L62" i="4"/>
  <c r="Y62" i="4"/>
  <c r="T62" i="4"/>
  <c r="N62" i="4"/>
  <c r="G62" i="4"/>
  <c r="M62" i="4"/>
  <c r="X62" i="4"/>
  <c r="H62" i="4"/>
  <c r="Z62" i="4"/>
  <c r="J62" i="4"/>
  <c r="I62" i="4"/>
  <c r="R40" i="4"/>
  <c r="M40" i="4"/>
  <c r="T40" i="4"/>
  <c r="K40" i="4"/>
  <c r="V40" i="4"/>
  <c r="X40" i="4"/>
  <c r="Z40" i="4"/>
  <c r="Y40" i="4"/>
  <c r="I40" i="4"/>
  <c r="P40" i="4"/>
  <c r="W40" i="4"/>
  <c r="G40" i="4"/>
  <c r="N40" i="4"/>
  <c r="Q40" i="4"/>
  <c r="H40" i="4"/>
  <c r="O40" i="4"/>
  <c r="N52" i="4"/>
  <c r="M52" i="4"/>
  <c r="T52" i="4"/>
  <c r="K52" i="4"/>
  <c r="V52" i="4"/>
  <c r="Q52" i="4"/>
  <c r="H52" i="4"/>
  <c r="J52" i="4"/>
  <c r="Y52" i="4"/>
  <c r="I52" i="4"/>
  <c r="P52" i="4"/>
  <c r="W52" i="4"/>
  <c r="G52" i="4"/>
  <c r="Z52" i="4"/>
  <c r="X52" i="4"/>
  <c r="O52" i="4"/>
  <c r="N53" i="4"/>
  <c r="M53" i="4"/>
  <c r="T53" i="4"/>
  <c r="K53" i="4"/>
  <c r="V53" i="4"/>
  <c r="X53" i="4"/>
  <c r="Z53" i="4"/>
  <c r="Y53" i="4"/>
  <c r="I53" i="4"/>
  <c r="P53" i="4"/>
  <c r="W53" i="4"/>
  <c r="G53" i="4"/>
  <c r="R53" i="4"/>
  <c r="Q53" i="4"/>
  <c r="H53" i="4"/>
  <c r="O53" i="4"/>
  <c r="N55" i="4"/>
  <c r="M55" i="4"/>
  <c r="T55" i="4"/>
  <c r="K55" i="4"/>
  <c r="V55" i="4"/>
  <c r="X55" i="4"/>
  <c r="Z55" i="4"/>
  <c r="Y55" i="4"/>
  <c r="I55" i="4"/>
  <c r="P55" i="4"/>
  <c r="W55" i="4"/>
  <c r="G55" i="4"/>
  <c r="R55" i="4"/>
  <c r="Q55" i="4"/>
  <c r="H55" i="4"/>
  <c r="O55" i="4"/>
  <c r="N38" i="4"/>
  <c r="M38" i="4"/>
  <c r="T38" i="4"/>
  <c r="K38" i="4"/>
  <c r="Q38" i="4"/>
  <c r="X38" i="4"/>
  <c r="O38" i="4"/>
  <c r="Z38" i="4"/>
  <c r="Y38" i="4"/>
  <c r="I38" i="4"/>
  <c r="P38" i="4"/>
  <c r="W38" i="4"/>
  <c r="G38" i="4"/>
  <c r="R38" i="4"/>
  <c r="V38" i="4"/>
  <c r="H38" i="4"/>
  <c r="N56" i="4"/>
  <c r="M56" i="4"/>
  <c r="T56" i="4"/>
  <c r="K56" i="4"/>
  <c r="V56" i="4"/>
  <c r="Q56" i="4"/>
  <c r="H56" i="4"/>
  <c r="J56" i="4"/>
  <c r="Y56" i="4"/>
  <c r="I56" i="4"/>
  <c r="P56" i="4"/>
  <c r="W56" i="4"/>
  <c r="G56" i="4"/>
  <c r="N61" i="4"/>
  <c r="G61" i="4"/>
  <c r="M61" i="4"/>
  <c r="K61" i="4"/>
  <c r="L61" i="4"/>
  <c r="O61" i="4"/>
  <c r="S61" i="4"/>
  <c r="W61" i="4"/>
  <c r="Z61" i="4"/>
  <c r="J61" i="4"/>
  <c r="Y61" i="4"/>
  <c r="I61" i="4"/>
  <c r="X61" i="4"/>
  <c r="H61" i="4"/>
  <c r="R43" i="4"/>
  <c r="M43" i="4"/>
  <c r="T43" i="4"/>
  <c r="K43" i="4"/>
  <c r="V43" i="4"/>
  <c r="X43" i="4"/>
  <c r="O43" i="4"/>
  <c r="Z43" i="4"/>
  <c r="Y43" i="4"/>
  <c r="I43" i="4"/>
  <c r="P43" i="4"/>
  <c r="W43" i="4"/>
  <c r="G43" i="4"/>
  <c r="N54" i="4"/>
  <c r="M54" i="4"/>
  <c r="T54" i="4"/>
  <c r="K54" i="4"/>
  <c r="V54" i="4"/>
  <c r="Q54" i="4"/>
  <c r="H54" i="4"/>
  <c r="N57" i="4"/>
  <c r="M57" i="4"/>
  <c r="T57" i="4"/>
  <c r="K57" i="4"/>
  <c r="V57" i="4"/>
  <c r="X57" i="4"/>
  <c r="O57" i="4"/>
  <c r="V48" i="4"/>
  <c r="N48" i="4"/>
  <c r="M48" i="4"/>
  <c r="T48" i="4"/>
  <c r="K48" i="4"/>
  <c r="Z48" i="4"/>
  <c r="X48" i="4"/>
  <c r="N58" i="4"/>
  <c r="M58" i="4"/>
  <c r="T58" i="4"/>
  <c r="K58" i="4"/>
  <c r="Z58" i="4"/>
  <c r="X58" i="4"/>
  <c r="O58" i="4"/>
  <c r="N51" i="4"/>
  <c r="M51" i="4"/>
  <c r="T51" i="4"/>
  <c r="K51" i="4"/>
  <c r="Q51" i="4"/>
  <c r="H51" i="4"/>
  <c r="K37" i="4"/>
  <c r="R37" i="4"/>
  <c r="Y37" i="4"/>
  <c r="I37" i="4"/>
  <c r="P37" i="4"/>
  <c r="R45" i="4"/>
  <c r="M45" i="4"/>
  <c r="T45" i="4"/>
  <c r="K45" i="4"/>
  <c r="N39" i="4"/>
  <c r="M39" i="4"/>
  <c r="T39" i="4"/>
  <c r="K39" i="4"/>
  <c r="N59" i="4"/>
  <c r="M59" i="4"/>
  <c r="T59" i="4"/>
  <c r="K59" i="4"/>
  <c r="P62" i="4"/>
  <c r="V62" i="4"/>
  <c r="W62" i="4"/>
  <c r="U62" i="4"/>
  <c r="O54" i="4"/>
  <c r="S57" i="4"/>
  <c r="L57" i="4"/>
  <c r="U57" i="4"/>
  <c r="J57" i="4"/>
  <c r="S49" i="4"/>
  <c r="L49" i="4"/>
  <c r="U49" i="4"/>
  <c r="J49" i="4"/>
  <c r="S45" i="4"/>
  <c r="L45" i="4"/>
  <c r="U45" i="4"/>
  <c r="J45" i="4"/>
  <c r="S40" i="4"/>
  <c r="L40" i="4"/>
  <c r="U40" i="4"/>
  <c r="J40" i="4"/>
  <c r="L60" i="4"/>
  <c r="K60" i="4"/>
  <c r="Q60" i="4"/>
  <c r="S60" i="4"/>
  <c r="R60" i="4"/>
  <c r="S56" i="4"/>
  <c r="L56" i="4"/>
  <c r="U56" i="4"/>
  <c r="R56" i="4"/>
  <c r="S52" i="4"/>
  <c r="L52" i="4"/>
  <c r="U52" i="4"/>
  <c r="R52" i="4"/>
  <c r="S48" i="4"/>
  <c r="L48" i="4"/>
  <c r="U48" i="4"/>
  <c r="R48" i="4"/>
  <c r="S44" i="4"/>
  <c r="L44" i="4"/>
  <c r="U44" i="4"/>
  <c r="R44" i="4"/>
  <c r="S39" i="4"/>
  <c r="L39" i="4"/>
  <c r="U39" i="4"/>
  <c r="R39" i="4"/>
  <c r="S58" i="4"/>
  <c r="L58" i="4"/>
  <c r="U58" i="4"/>
  <c r="R58" i="4"/>
  <c r="S46" i="4"/>
  <c r="L46" i="4"/>
  <c r="U46" i="4"/>
  <c r="R46" i="4"/>
  <c r="T61" i="4"/>
  <c r="U61" i="4"/>
  <c r="V61" i="4"/>
  <c r="S53" i="4"/>
  <c r="L53" i="4"/>
  <c r="U53" i="4"/>
  <c r="J53" i="4"/>
  <c r="S59" i="4"/>
  <c r="L59" i="4"/>
  <c r="U59" i="4"/>
  <c r="J59" i="4"/>
  <c r="S55" i="4"/>
  <c r="L55" i="4"/>
  <c r="U55" i="4"/>
  <c r="J55" i="4"/>
  <c r="S51" i="4"/>
  <c r="L51" i="4"/>
  <c r="U51" i="4"/>
  <c r="J51" i="4"/>
  <c r="S47" i="4"/>
  <c r="L47" i="4"/>
  <c r="U47" i="4"/>
  <c r="J47" i="4"/>
  <c r="S43" i="4"/>
  <c r="L43" i="4"/>
  <c r="U43" i="4"/>
  <c r="J43" i="4"/>
  <c r="S38" i="4"/>
  <c r="L38" i="4"/>
  <c r="U38" i="4"/>
  <c r="J38" i="4"/>
  <c r="H37" i="4"/>
  <c r="X37" i="4"/>
  <c r="Q37" i="4"/>
  <c r="J37" i="4"/>
  <c r="Z37" i="4"/>
  <c r="S37" i="4"/>
  <c r="X54" i="4"/>
  <c r="Z54" i="4"/>
  <c r="O50" i="4"/>
  <c r="X50" i="4"/>
  <c r="Z50" i="4"/>
  <c r="H57" i="4"/>
  <c r="Q57" i="4"/>
  <c r="R57" i="4"/>
  <c r="H49" i="4"/>
  <c r="Q49" i="4"/>
  <c r="V49" i="4"/>
  <c r="O45" i="4"/>
  <c r="X45" i="4"/>
  <c r="V45" i="4"/>
  <c r="X60" i="4"/>
  <c r="M60" i="4"/>
  <c r="N60" i="4"/>
  <c r="O56" i="4"/>
  <c r="X56" i="4"/>
  <c r="Z56" i="4"/>
  <c r="O48" i="4"/>
  <c r="H48" i="4"/>
  <c r="Q48" i="4"/>
  <c r="J48" i="4"/>
  <c r="H44" i="4"/>
  <c r="Q44" i="4"/>
  <c r="Z44" i="4"/>
  <c r="H39" i="4"/>
  <c r="Q39" i="4"/>
  <c r="V39" i="4"/>
  <c r="H58" i="4"/>
  <c r="Q58" i="4"/>
  <c r="V58" i="4"/>
  <c r="H46" i="4"/>
  <c r="Q46" i="4"/>
  <c r="Z46" i="4"/>
  <c r="P61" i="4"/>
  <c r="Q61" i="4"/>
  <c r="R61" i="4"/>
  <c r="H59" i="4"/>
  <c r="X59" i="4"/>
  <c r="V59" i="4"/>
  <c r="O51" i="4"/>
  <c r="X51" i="4"/>
  <c r="V51" i="4"/>
  <c r="R51" i="4"/>
  <c r="H47" i="4"/>
  <c r="Q47" i="4"/>
  <c r="N47" i="4"/>
  <c r="H43" i="4"/>
  <c r="Q43" i="4"/>
  <c r="N43" i="4"/>
  <c r="O37" i="4"/>
  <c r="S54" i="4"/>
  <c r="L54" i="4"/>
  <c r="U54" i="4"/>
  <c r="R54" i="4"/>
  <c r="S50" i="4"/>
  <c r="U50" i="4"/>
  <c r="R50" i="4"/>
  <c r="G54" i="4"/>
  <c r="W54" i="4"/>
  <c r="P54" i="4"/>
  <c r="I54" i="4"/>
  <c r="Y54" i="4"/>
  <c r="J54" i="4"/>
  <c r="G50" i="4"/>
  <c r="W50" i="4"/>
  <c r="P50" i="4"/>
  <c r="I50" i="4"/>
  <c r="Y50" i="4"/>
  <c r="J50" i="4"/>
  <c r="G57" i="4"/>
  <c r="W57" i="4"/>
  <c r="P57" i="4"/>
  <c r="I57" i="4"/>
  <c r="Y57" i="4"/>
  <c r="Z57" i="4"/>
  <c r="G49" i="4"/>
  <c r="W49" i="4"/>
  <c r="P49" i="4"/>
  <c r="I49" i="4"/>
  <c r="Y49" i="4"/>
  <c r="Z49" i="4"/>
  <c r="G45" i="4"/>
  <c r="W45" i="4"/>
  <c r="P45" i="4"/>
  <c r="I45" i="4"/>
  <c r="Y45" i="4"/>
  <c r="Z45" i="4"/>
  <c r="P60" i="4"/>
  <c r="W60" i="4"/>
  <c r="U60" i="4"/>
  <c r="V60" i="4"/>
  <c r="G48" i="4"/>
  <c r="W48" i="4"/>
  <c r="P48" i="4"/>
  <c r="I48" i="4"/>
  <c r="Y48" i="4"/>
  <c r="G44" i="4"/>
  <c r="W44" i="4"/>
  <c r="P44" i="4"/>
  <c r="I44" i="4"/>
  <c r="Y44" i="4"/>
  <c r="G39" i="4"/>
  <c r="W39" i="4"/>
  <c r="P39" i="4"/>
  <c r="I39" i="4"/>
  <c r="Y39" i="4"/>
  <c r="J39" i="4"/>
  <c r="G58" i="4"/>
  <c r="W58" i="4"/>
  <c r="P58" i="4"/>
  <c r="I58" i="4"/>
  <c r="Y58" i="4"/>
  <c r="J58" i="4"/>
  <c r="G46" i="4"/>
  <c r="W46" i="4"/>
  <c r="P46" i="4"/>
  <c r="I46" i="4"/>
  <c r="Y46" i="4"/>
  <c r="G59" i="4"/>
  <c r="W59" i="4"/>
  <c r="P59" i="4"/>
  <c r="I59" i="4"/>
  <c r="Y59" i="4"/>
  <c r="Z59" i="4"/>
  <c r="G51" i="4"/>
  <c r="W51" i="4"/>
  <c r="P51" i="4"/>
  <c r="I51" i="4"/>
  <c r="Y51" i="4"/>
  <c r="Z51" i="4"/>
  <c r="G47" i="4"/>
  <c r="W47" i="4"/>
  <c r="P47" i="4"/>
  <c r="I47" i="4"/>
  <c r="Y47" i="4"/>
  <c r="Z47" i="4"/>
  <c r="L37" i="4"/>
  <c r="U37" i="4"/>
  <c r="N37" i="4"/>
  <c r="G37" i="4"/>
  <c r="W37" i="4"/>
  <c r="H50" i="4"/>
  <c r="Q50" i="4"/>
  <c r="V50" i="4"/>
  <c r="O49" i="4"/>
  <c r="X49" i="4"/>
  <c r="N49" i="4"/>
  <c r="H45" i="4"/>
  <c r="Q45" i="4"/>
  <c r="N45" i="4"/>
  <c r="H60" i="4"/>
  <c r="G60" i="4"/>
  <c r="O60" i="4"/>
  <c r="O44" i="4"/>
  <c r="X44" i="4"/>
  <c r="J44" i="4"/>
  <c r="O39" i="4"/>
  <c r="X39" i="4"/>
  <c r="Z39" i="4"/>
  <c r="O46" i="4"/>
  <c r="X46" i="4"/>
  <c r="J46" i="4"/>
  <c r="O59" i="4"/>
  <c r="Q59" i="4"/>
  <c r="R59" i="4"/>
  <c r="O47" i="4"/>
  <c r="X47" i="4"/>
  <c r="V47" i="4"/>
  <c r="T37" i="4"/>
  <c r="M37" i="4"/>
  <c r="V37" i="4"/>
  <c r="L50" i="4"/>
  <c r="K50" i="4"/>
  <c r="T50" i="4"/>
  <c r="M50" i="4"/>
  <c r="N50" i="4"/>
  <c r="K49" i="4"/>
  <c r="T49" i="4"/>
  <c r="M49" i="4"/>
  <c r="R49" i="4"/>
  <c r="T60" i="4"/>
  <c r="I60" i="4"/>
  <c r="Y60" i="4"/>
  <c r="J60" i="4"/>
  <c r="Z60" i="4"/>
  <c r="K44" i="4"/>
  <c r="T44" i="4"/>
  <c r="M44" i="4"/>
  <c r="N44" i="4"/>
  <c r="V44" i="4"/>
  <c r="K46" i="4"/>
  <c r="T46" i="4"/>
  <c r="M46" i="4"/>
  <c r="N46" i="4"/>
  <c r="V46" i="4"/>
  <c r="K47" i="4"/>
  <c r="T47" i="4"/>
  <c r="M47" i="4"/>
  <c r="R47" i="4"/>
  <c r="C27" i="4"/>
  <c r="D27" i="4"/>
  <c r="E27" i="4"/>
  <c r="F27" i="4"/>
  <c r="C5" i="4"/>
  <c r="D5" i="4"/>
  <c r="E5" i="4"/>
  <c r="F5" i="4"/>
  <c r="C17" i="4"/>
  <c r="D17" i="4"/>
  <c r="E17" i="4"/>
  <c r="F17" i="4"/>
  <c r="C18" i="4"/>
  <c r="D18" i="4"/>
  <c r="E18" i="4"/>
  <c r="F18" i="4"/>
  <c r="C20" i="4"/>
  <c r="D20" i="4"/>
  <c r="E20" i="4"/>
  <c r="F20" i="4"/>
  <c r="C3" i="4"/>
  <c r="D3" i="4"/>
  <c r="E3" i="4"/>
  <c r="F3" i="4"/>
  <c r="C6" i="4"/>
  <c r="D6" i="4"/>
  <c r="E6" i="4"/>
  <c r="F6" i="4"/>
  <c r="C21" i="4"/>
  <c r="D21" i="4"/>
  <c r="E21" i="4"/>
  <c r="F21" i="4"/>
  <c r="C26" i="4"/>
  <c r="D26" i="4"/>
  <c r="E26" i="4"/>
  <c r="F26" i="4"/>
  <c r="C8" i="4"/>
  <c r="D8" i="4"/>
  <c r="E8" i="4"/>
  <c r="F8" i="4"/>
  <c r="C19" i="4"/>
  <c r="D19" i="4"/>
  <c r="E19" i="4"/>
  <c r="F19" i="4"/>
  <c r="C22" i="4"/>
  <c r="D22" i="4"/>
  <c r="E22" i="4"/>
  <c r="F22" i="4"/>
  <c r="C13" i="4"/>
  <c r="D13" i="4"/>
  <c r="E13" i="4"/>
  <c r="F13" i="4"/>
  <c r="C23" i="4"/>
  <c r="D23" i="4"/>
  <c r="E23" i="4"/>
  <c r="F23" i="4"/>
  <c r="C16" i="4"/>
  <c r="D16" i="4"/>
  <c r="E16" i="4"/>
  <c r="F16" i="4"/>
  <c r="C2" i="4"/>
  <c r="D2" i="4"/>
  <c r="E2" i="4"/>
  <c r="F2" i="4"/>
  <c r="C10" i="4"/>
  <c r="D10" i="4"/>
  <c r="E10" i="4"/>
  <c r="F10" i="4"/>
  <c r="C4" i="4"/>
  <c r="D4" i="4"/>
  <c r="E4" i="4"/>
  <c r="F4" i="4"/>
  <c r="C24" i="4"/>
  <c r="D24" i="4"/>
  <c r="E24" i="4"/>
  <c r="F24" i="4"/>
  <c r="C15" i="4"/>
  <c r="D15" i="4"/>
  <c r="E15" i="4"/>
  <c r="F15" i="4"/>
  <c r="C14" i="4"/>
  <c r="D14" i="4"/>
  <c r="E14" i="4"/>
  <c r="F14" i="4"/>
  <c r="C25" i="4"/>
  <c r="D25" i="4"/>
  <c r="E25" i="4"/>
  <c r="F25" i="4"/>
  <c r="C9" i="4"/>
  <c r="D9" i="4"/>
  <c r="E9" i="4"/>
  <c r="F9" i="4"/>
  <c r="C11" i="4"/>
  <c r="D11" i="4"/>
  <c r="E11" i="4"/>
  <c r="F11" i="4"/>
  <c r="C12" i="4"/>
  <c r="D12" i="4"/>
  <c r="E12" i="4"/>
  <c r="F12" i="4"/>
  <c r="H6" i="4"/>
  <c r="L6" i="4"/>
  <c r="P6" i="4"/>
  <c r="T6" i="4"/>
  <c r="X6" i="4"/>
  <c r="S6" i="4"/>
  <c r="I6" i="4"/>
  <c r="M6" i="4"/>
  <c r="Q6" i="4"/>
  <c r="U6" i="4"/>
  <c r="Y6" i="4"/>
  <c r="K6" i="4"/>
  <c r="W6" i="4"/>
  <c r="J6" i="4"/>
  <c r="N6" i="4"/>
  <c r="R6" i="4"/>
  <c r="V6" i="4"/>
  <c r="Z6" i="4"/>
  <c r="G6" i="4"/>
  <c r="O6" i="4"/>
  <c r="I7" i="4"/>
  <c r="M7" i="4"/>
  <c r="Q7" i="4"/>
  <c r="U7" i="4"/>
  <c r="Y7" i="4"/>
  <c r="H7" i="4"/>
  <c r="T7" i="4"/>
  <c r="J7" i="4"/>
  <c r="N7" i="4"/>
  <c r="R7" i="4"/>
  <c r="V7" i="4"/>
  <c r="Z7" i="4"/>
  <c r="L7" i="4"/>
  <c r="X7" i="4"/>
  <c r="G7" i="4"/>
  <c r="K7" i="4"/>
  <c r="O7" i="4"/>
  <c r="S7" i="4"/>
  <c r="W7" i="4"/>
  <c r="P7" i="4"/>
  <c r="O27" i="4"/>
  <c r="R27" i="4"/>
  <c r="S27" i="4"/>
  <c r="Q27" i="4"/>
  <c r="K27" i="4"/>
  <c r="L27" i="4"/>
  <c r="Y27" i="4"/>
  <c r="T27" i="4"/>
  <c r="N27" i="4"/>
  <c r="G27" i="4"/>
  <c r="M27" i="4"/>
  <c r="X27" i="4"/>
  <c r="H27" i="4"/>
  <c r="Z27" i="4"/>
  <c r="J27" i="4"/>
  <c r="I27" i="4"/>
  <c r="R5" i="4"/>
  <c r="M5" i="4"/>
  <c r="T5" i="4"/>
  <c r="K5" i="4"/>
  <c r="V5" i="4"/>
  <c r="X5" i="4"/>
  <c r="Z5" i="4"/>
  <c r="Y5" i="4"/>
  <c r="I5" i="4"/>
  <c r="P5" i="4"/>
  <c r="W5" i="4"/>
  <c r="G5" i="4"/>
  <c r="N5" i="4"/>
  <c r="Q5" i="4"/>
  <c r="H5" i="4"/>
  <c r="O5" i="4"/>
  <c r="N17" i="4"/>
  <c r="M17" i="4"/>
  <c r="T17" i="4"/>
  <c r="K17" i="4"/>
  <c r="V17" i="4"/>
  <c r="Q17" i="4"/>
  <c r="H17" i="4"/>
  <c r="J17" i="4"/>
  <c r="Y17" i="4"/>
  <c r="I17" i="4"/>
  <c r="P17" i="4"/>
  <c r="W17" i="4"/>
  <c r="G17" i="4"/>
  <c r="Z17" i="4"/>
  <c r="X17" i="4"/>
  <c r="O17" i="4"/>
  <c r="N18" i="4"/>
  <c r="M18" i="4"/>
  <c r="T18" i="4"/>
  <c r="K18" i="4"/>
  <c r="V18" i="4"/>
  <c r="X18" i="4"/>
  <c r="Z18" i="4"/>
  <c r="Y18" i="4"/>
  <c r="I18" i="4"/>
  <c r="P18" i="4"/>
  <c r="W18" i="4"/>
  <c r="G18" i="4"/>
  <c r="R18" i="4"/>
  <c r="Q18" i="4"/>
  <c r="H18" i="4"/>
  <c r="O18" i="4"/>
  <c r="N20" i="4"/>
  <c r="M20" i="4"/>
  <c r="T20" i="4"/>
  <c r="K20" i="4"/>
  <c r="V20" i="4"/>
  <c r="X20" i="4"/>
  <c r="Z20" i="4"/>
  <c r="Y20" i="4"/>
  <c r="I20" i="4"/>
  <c r="P20" i="4"/>
  <c r="W20" i="4"/>
  <c r="G20" i="4"/>
  <c r="R20" i="4"/>
  <c r="Q20" i="4"/>
  <c r="H20" i="4"/>
  <c r="O20" i="4"/>
  <c r="N3" i="4"/>
  <c r="M3" i="4"/>
  <c r="T3" i="4"/>
  <c r="K3" i="4"/>
  <c r="Q3" i="4"/>
  <c r="X3" i="4"/>
  <c r="O3" i="4"/>
  <c r="Z3" i="4"/>
  <c r="Y3" i="4"/>
  <c r="I3" i="4"/>
  <c r="P3" i="4"/>
  <c r="W3" i="4"/>
  <c r="G3" i="4"/>
  <c r="R3" i="4"/>
  <c r="V3" i="4"/>
  <c r="H3" i="4"/>
  <c r="N21" i="4"/>
  <c r="M21" i="4"/>
  <c r="T21" i="4"/>
  <c r="K21" i="4"/>
  <c r="V21" i="4"/>
  <c r="Q21" i="4"/>
  <c r="H21" i="4"/>
  <c r="J21" i="4"/>
  <c r="Y21" i="4"/>
  <c r="I21" i="4"/>
  <c r="P21" i="4"/>
  <c r="W21" i="4"/>
  <c r="G21" i="4"/>
  <c r="N26" i="4"/>
  <c r="G26" i="4"/>
  <c r="M26" i="4"/>
  <c r="K26" i="4"/>
  <c r="L26" i="4"/>
  <c r="O26" i="4"/>
  <c r="S26" i="4"/>
  <c r="W26" i="4"/>
  <c r="Z26" i="4"/>
  <c r="J26" i="4"/>
  <c r="Y26" i="4"/>
  <c r="I26" i="4"/>
  <c r="X26" i="4"/>
  <c r="H26" i="4"/>
  <c r="R8" i="4"/>
  <c r="M8" i="4"/>
  <c r="T8" i="4"/>
  <c r="K8" i="4"/>
  <c r="V8" i="4"/>
  <c r="X8" i="4"/>
  <c r="O8" i="4"/>
  <c r="Z8" i="4"/>
  <c r="Y8" i="4"/>
  <c r="I8" i="4"/>
  <c r="P8" i="4"/>
  <c r="W8" i="4"/>
  <c r="G8" i="4"/>
  <c r="N19" i="4"/>
  <c r="M19" i="4"/>
  <c r="T19" i="4"/>
  <c r="K19" i="4"/>
  <c r="V19" i="4"/>
  <c r="Q19" i="4"/>
  <c r="H19" i="4"/>
  <c r="N22" i="4"/>
  <c r="M22" i="4"/>
  <c r="T22" i="4"/>
  <c r="K22" i="4"/>
  <c r="V22" i="4"/>
  <c r="X22" i="4"/>
  <c r="O22" i="4"/>
  <c r="V13" i="4"/>
  <c r="N13" i="4"/>
  <c r="M13" i="4"/>
  <c r="T13" i="4"/>
  <c r="K13" i="4"/>
  <c r="Z13" i="4"/>
  <c r="X13" i="4"/>
  <c r="N23" i="4"/>
  <c r="M23" i="4"/>
  <c r="T23" i="4"/>
  <c r="K23" i="4"/>
  <c r="Z23" i="4"/>
  <c r="X23" i="4"/>
  <c r="O23" i="4"/>
  <c r="N16" i="4"/>
  <c r="M16" i="4"/>
  <c r="T16" i="4"/>
  <c r="K16" i="4"/>
  <c r="Q16" i="4"/>
  <c r="H16" i="4"/>
  <c r="K2" i="4"/>
  <c r="R2" i="4"/>
  <c r="Y2" i="4"/>
  <c r="I2" i="4"/>
  <c r="P2" i="4"/>
  <c r="R10" i="4"/>
  <c r="M10" i="4"/>
  <c r="T10" i="4"/>
  <c r="K10" i="4"/>
  <c r="N4" i="4"/>
  <c r="M4" i="4"/>
  <c r="T4" i="4"/>
  <c r="K4" i="4"/>
  <c r="N24" i="4"/>
  <c r="M24" i="4"/>
  <c r="T24" i="4"/>
  <c r="K24" i="4"/>
  <c r="P27" i="4"/>
  <c r="V27" i="4"/>
  <c r="W27" i="4"/>
  <c r="U27" i="4"/>
  <c r="O19" i="4"/>
  <c r="S22" i="4"/>
  <c r="L22" i="4"/>
  <c r="U22" i="4"/>
  <c r="J22" i="4"/>
  <c r="S14" i="4"/>
  <c r="L14" i="4"/>
  <c r="U14" i="4"/>
  <c r="J14" i="4"/>
  <c r="S10" i="4"/>
  <c r="L10" i="4"/>
  <c r="U10" i="4"/>
  <c r="J10" i="4"/>
  <c r="S5" i="4"/>
  <c r="L5" i="4"/>
  <c r="U5" i="4"/>
  <c r="J5" i="4"/>
  <c r="L25" i="4"/>
  <c r="K25" i="4"/>
  <c r="Q25" i="4"/>
  <c r="S25" i="4"/>
  <c r="R25" i="4"/>
  <c r="S21" i="4"/>
  <c r="L21" i="4"/>
  <c r="U21" i="4"/>
  <c r="R21" i="4"/>
  <c r="S17" i="4"/>
  <c r="L17" i="4"/>
  <c r="U17" i="4"/>
  <c r="R17" i="4"/>
  <c r="S13" i="4"/>
  <c r="L13" i="4"/>
  <c r="U13" i="4"/>
  <c r="R13" i="4"/>
  <c r="S9" i="4"/>
  <c r="L9" i="4"/>
  <c r="U9" i="4"/>
  <c r="R9" i="4"/>
  <c r="S4" i="4"/>
  <c r="L4" i="4"/>
  <c r="U4" i="4"/>
  <c r="R4" i="4"/>
  <c r="S23" i="4"/>
  <c r="L23" i="4"/>
  <c r="U23" i="4"/>
  <c r="R23" i="4"/>
  <c r="S11" i="4"/>
  <c r="L11" i="4"/>
  <c r="U11" i="4"/>
  <c r="R11" i="4"/>
  <c r="T26" i="4"/>
  <c r="U26" i="4"/>
  <c r="V26" i="4"/>
  <c r="S18" i="4"/>
  <c r="L18" i="4"/>
  <c r="U18" i="4"/>
  <c r="J18" i="4"/>
  <c r="S24" i="4"/>
  <c r="L24" i="4"/>
  <c r="U24" i="4"/>
  <c r="J24" i="4"/>
  <c r="S20" i="4"/>
  <c r="L20" i="4"/>
  <c r="U20" i="4"/>
  <c r="J20" i="4"/>
  <c r="S16" i="4"/>
  <c r="L16" i="4"/>
  <c r="U16" i="4"/>
  <c r="J16" i="4"/>
  <c r="S12" i="4"/>
  <c r="L12" i="4"/>
  <c r="U12" i="4"/>
  <c r="J12" i="4"/>
  <c r="S8" i="4"/>
  <c r="L8" i="4"/>
  <c r="U8" i="4"/>
  <c r="J8" i="4"/>
  <c r="S3" i="4"/>
  <c r="L3" i="4"/>
  <c r="U3" i="4"/>
  <c r="J3" i="4"/>
  <c r="H2" i="4"/>
  <c r="X2" i="4"/>
  <c r="Q2" i="4"/>
  <c r="J2" i="4"/>
  <c r="Z2" i="4"/>
  <c r="S2" i="4"/>
  <c r="X19" i="4"/>
  <c r="Z19" i="4"/>
  <c r="O15" i="4"/>
  <c r="X15" i="4"/>
  <c r="Z15" i="4"/>
  <c r="H22" i="4"/>
  <c r="Q22" i="4"/>
  <c r="R22" i="4"/>
  <c r="H14" i="4"/>
  <c r="Q14" i="4"/>
  <c r="V14" i="4"/>
  <c r="O10" i="4"/>
  <c r="X10" i="4"/>
  <c r="V10" i="4"/>
  <c r="X25" i="4"/>
  <c r="M25" i="4"/>
  <c r="N25" i="4"/>
  <c r="O21" i="4"/>
  <c r="X21" i="4"/>
  <c r="Z21" i="4"/>
  <c r="O13" i="4"/>
  <c r="H13" i="4"/>
  <c r="Q13" i="4"/>
  <c r="J13" i="4"/>
  <c r="H9" i="4"/>
  <c r="Q9" i="4"/>
  <c r="Z9" i="4"/>
  <c r="H4" i="4"/>
  <c r="Q4" i="4"/>
  <c r="V4" i="4"/>
  <c r="H23" i="4"/>
  <c r="Q23" i="4"/>
  <c r="V23" i="4"/>
  <c r="H11" i="4"/>
  <c r="Q11" i="4"/>
  <c r="Z11" i="4"/>
  <c r="P26" i="4"/>
  <c r="Q26" i="4"/>
  <c r="R26" i="4"/>
  <c r="H24" i="4"/>
  <c r="X24" i="4"/>
  <c r="V24" i="4"/>
  <c r="O16" i="4"/>
  <c r="X16" i="4"/>
  <c r="V16" i="4"/>
  <c r="R16" i="4"/>
  <c r="H12" i="4"/>
  <c r="Q12" i="4"/>
  <c r="N12" i="4"/>
  <c r="H8" i="4"/>
  <c r="Q8" i="4"/>
  <c r="N8" i="4"/>
  <c r="O2" i="4"/>
  <c r="S19" i="4"/>
  <c r="L19" i="4"/>
  <c r="U19" i="4"/>
  <c r="R19" i="4"/>
  <c r="S15" i="4"/>
  <c r="U15" i="4"/>
  <c r="R15" i="4"/>
  <c r="G19" i="4"/>
  <c r="W19" i="4"/>
  <c r="P19" i="4"/>
  <c r="I19" i="4"/>
  <c r="Y19" i="4"/>
  <c r="J19" i="4"/>
  <c r="G15" i="4"/>
  <c r="W15" i="4"/>
  <c r="P15" i="4"/>
  <c r="I15" i="4"/>
  <c r="Y15" i="4"/>
  <c r="J15" i="4"/>
  <c r="G22" i="4"/>
  <c r="W22" i="4"/>
  <c r="P22" i="4"/>
  <c r="I22" i="4"/>
  <c r="Y22" i="4"/>
  <c r="Z22" i="4"/>
  <c r="G14" i="4"/>
  <c r="W14" i="4"/>
  <c r="P14" i="4"/>
  <c r="I14" i="4"/>
  <c r="Y14" i="4"/>
  <c r="Z14" i="4"/>
  <c r="G10" i="4"/>
  <c r="W10" i="4"/>
  <c r="P10" i="4"/>
  <c r="I10" i="4"/>
  <c r="Y10" i="4"/>
  <c r="Z10" i="4"/>
  <c r="P25" i="4"/>
  <c r="W25" i="4"/>
  <c r="U25" i="4"/>
  <c r="V25" i="4"/>
  <c r="G13" i="4"/>
  <c r="W13" i="4"/>
  <c r="P13" i="4"/>
  <c r="I13" i="4"/>
  <c r="Y13" i="4"/>
  <c r="G9" i="4"/>
  <c r="W9" i="4"/>
  <c r="P9" i="4"/>
  <c r="I9" i="4"/>
  <c r="Y9" i="4"/>
  <c r="G4" i="4"/>
  <c r="W4" i="4"/>
  <c r="P4" i="4"/>
  <c r="I4" i="4"/>
  <c r="Y4" i="4"/>
  <c r="J4" i="4"/>
  <c r="G23" i="4"/>
  <c r="W23" i="4"/>
  <c r="P23" i="4"/>
  <c r="I23" i="4"/>
  <c r="Y23" i="4"/>
  <c r="J23" i="4"/>
  <c r="G11" i="4"/>
  <c r="W11" i="4"/>
  <c r="P11" i="4"/>
  <c r="I11" i="4"/>
  <c r="Y11" i="4"/>
  <c r="G24" i="4"/>
  <c r="W24" i="4"/>
  <c r="P24" i="4"/>
  <c r="I24" i="4"/>
  <c r="Y24" i="4"/>
  <c r="Z24" i="4"/>
  <c r="G16" i="4"/>
  <c r="W16" i="4"/>
  <c r="P16" i="4"/>
  <c r="I16" i="4"/>
  <c r="Y16" i="4"/>
  <c r="Z16" i="4"/>
  <c r="G12" i="4"/>
  <c r="W12" i="4"/>
  <c r="P12" i="4"/>
  <c r="I12" i="4"/>
  <c r="Y12" i="4"/>
  <c r="Z12" i="4"/>
  <c r="L2" i="4"/>
  <c r="U2" i="4"/>
  <c r="N2" i="4"/>
  <c r="G2" i="4"/>
  <c r="W2" i="4"/>
  <c r="H15" i="4"/>
  <c r="Q15" i="4"/>
  <c r="V15" i="4"/>
  <c r="O14" i="4"/>
  <c r="X14" i="4"/>
  <c r="N14" i="4"/>
  <c r="H10" i="4"/>
  <c r="Q10" i="4"/>
  <c r="N10" i="4"/>
  <c r="H25" i="4"/>
  <c r="G25" i="4"/>
  <c r="O25" i="4"/>
  <c r="O9" i="4"/>
  <c r="X9" i="4"/>
  <c r="J9" i="4"/>
  <c r="O4" i="4"/>
  <c r="X4" i="4"/>
  <c r="Z4" i="4"/>
  <c r="O11" i="4"/>
  <c r="X11" i="4"/>
  <c r="J11" i="4"/>
  <c r="O24" i="4"/>
  <c r="Q24" i="4"/>
  <c r="R24" i="4"/>
  <c r="O12" i="4"/>
  <c r="X12" i="4"/>
  <c r="V12" i="4"/>
  <c r="T2" i="4"/>
  <c r="M2" i="4"/>
  <c r="V2" i="4"/>
  <c r="L15" i="4"/>
  <c r="K15" i="4"/>
  <c r="T15" i="4"/>
  <c r="M15" i="4"/>
  <c r="N15" i="4"/>
  <c r="K14" i="4"/>
  <c r="T14" i="4"/>
  <c r="M14" i="4"/>
  <c r="R14" i="4"/>
  <c r="T25" i="4"/>
  <c r="I25" i="4"/>
  <c r="Y25" i="4"/>
  <c r="J25" i="4"/>
  <c r="Z25" i="4"/>
  <c r="K9" i="4"/>
  <c r="T9" i="4"/>
  <c r="M9" i="4"/>
  <c r="N9" i="4"/>
  <c r="V9" i="4"/>
  <c r="K11" i="4"/>
  <c r="T11" i="4"/>
  <c r="M11" i="4"/>
  <c r="N11" i="4"/>
  <c r="V11" i="4"/>
  <c r="K12" i="4"/>
  <c r="T12" i="4"/>
  <c r="M12" i="4"/>
  <c r="R12" i="4"/>
  <c r="C65" i="4"/>
  <c r="C66" i="4"/>
  <c r="C63" i="4"/>
  <c r="C64" i="4"/>
  <c r="G66" i="4"/>
  <c r="G63" i="4"/>
  <c r="G64" i="4"/>
  <c r="V28" i="4" l="1"/>
  <c r="V63" i="4"/>
  <c r="V29" i="4"/>
  <c r="V64" i="4"/>
  <c r="M28" i="4"/>
  <c r="M63" i="4"/>
  <c r="M29" i="4"/>
  <c r="M64" i="4"/>
  <c r="T28" i="4"/>
  <c r="T63" i="4"/>
  <c r="T29" i="4"/>
  <c r="T64" i="4"/>
  <c r="W29" i="4"/>
  <c r="W64" i="4"/>
  <c r="W28" i="4"/>
  <c r="W63" i="4"/>
  <c r="N28" i="4"/>
  <c r="N63" i="4"/>
  <c r="N29" i="4"/>
  <c r="N64" i="4"/>
  <c r="U28" i="4"/>
  <c r="U63" i="4"/>
  <c r="U29" i="4"/>
  <c r="U64" i="4"/>
  <c r="L28" i="4"/>
  <c r="L63" i="4"/>
  <c r="L29" i="4"/>
  <c r="L64" i="4"/>
  <c r="Z31" i="4"/>
  <c r="Z66" i="4"/>
  <c r="Y31" i="4"/>
  <c r="Y66" i="4"/>
  <c r="I31" i="4"/>
  <c r="I66" i="4"/>
  <c r="P31" i="4"/>
  <c r="P66" i="4"/>
  <c r="W31" i="4"/>
  <c r="W66" i="4"/>
  <c r="J32" i="4"/>
  <c r="J67" i="4"/>
  <c r="Y32" i="4"/>
  <c r="Y67" i="4"/>
  <c r="I32" i="4"/>
  <c r="I67" i="4"/>
  <c r="P32" i="4"/>
  <c r="P67" i="4"/>
  <c r="W32" i="4"/>
  <c r="W67" i="4"/>
  <c r="G32" i="4"/>
  <c r="G67" i="4"/>
  <c r="O29" i="4"/>
  <c r="O64" i="4"/>
  <c r="O28" i="4"/>
  <c r="O63" i="4"/>
  <c r="N30" i="4"/>
  <c r="N65" i="4"/>
  <c r="Q30" i="4"/>
  <c r="Q65" i="4"/>
  <c r="H30" i="4"/>
  <c r="H65" i="4"/>
  <c r="R31" i="4"/>
  <c r="R66" i="4"/>
  <c r="V31" i="4"/>
  <c r="V66" i="4"/>
  <c r="X31" i="4"/>
  <c r="X66" i="4"/>
  <c r="O31" i="4"/>
  <c r="O66" i="4"/>
  <c r="V32" i="4"/>
  <c r="V67" i="4"/>
  <c r="Q32" i="4"/>
  <c r="Q67" i="4"/>
  <c r="H32" i="4"/>
  <c r="H67" i="4"/>
  <c r="S29" i="4"/>
  <c r="S64" i="4"/>
  <c r="S28" i="4"/>
  <c r="S63" i="4"/>
  <c r="Z28" i="4"/>
  <c r="Z63" i="4"/>
  <c r="Z29" i="4"/>
  <c r="Z64" i="4"/>
  <c r="J28" i="4"/>
  <c r="J63" i="4"/>
  <c r="J29" i="4"/>
  <c r="J64" i="4"/>
  <c r="Q28" i="4"/>
  <c r="Q63" i="4"/>
  <c r="Q29" i="4"/>
  <c r="Q64" i="4"/>
  <c r="X28" i="4"/>
  <c r="X63" i="4"/>
  <c r="X29" i="4"/>
  <c r="X64" i="4"/>
  <c r="H28" i="4"/>
  <c r="H63" i="4"/>
  <c r="H29" i="4"/>
  <c r="H64" i="4"/>
  <c r="J30" i="4"/>
  <c r="J65" i="4"/>
  <c r="U30" i="4"/>
  <c r="U65" i="4"/>
  <c r="L30" i="4"/>
  <c r="L65" i="4"/>
  <c r="S30" i="4"/>
  <c r="S65" i="4"/>
  <c r="J31" i="4"/>
  <c r="J66" i="4"/>
  <c r="U31" i="4"/>
  <c r="U66" i="4"/>
  <c r="L31" i="4"/>
  <c r="L66" i="4"/>
  <c r="S31" i="4"/>
  <c r="S66" i="4"/>
  <c r="R32" i="4"/>
  <c r="R67" i="4"/>
  <c r="U32" i="4"/>
  <c r="U67" i="4"/>
  <c r="L32" i="4"/>
  <c r="L67" i="4"/>
  <c r="S32" i="4"/>
  <c r="S67" i="4"/>
  <c r="P28" i="4"/>
  <c r="P63" i="4"/>
  <c r="P29" i="4"/>
  <c r="P64" i="4"/>
  <c r="I28" i="4"/>
  <c r="I63" i="4"/>
  <c r="I29" i="4"/>
  <c r="I64" i="4"/>
  <c r="Y28" i="4"/>
  <c r="Y63" i="4"/>
  <c r="Y29" i="4"/>
  <c r="Y64" i="4"/>
  <c r="R28" i="4"/>
  <c r="R63" i="4"/>
  <c r="R29" i="4"/>
  <c r="R64" i="4"/>
  <c r="K29" i="4"/>
  <c r="K64" i="4"/>
  <c r="K28" i="4"/>
  <c r="K63" i="4"/>
  <c r="H31" i="4"/>
  <c r="H66" i="4"/>
  <c r="Q31" i="4"/>
  <c r="Q66" i="4"/>
  <c r="K31" i="4"/>
  <c r="K66" i="4"/>
  <c r="T31" i="4"/>
  <c r="T66" i="4"/>
  <c r="M31" i="4"/>
  <c r="M66" i="4"/>
  <c r="N31" i="4"/>
  <c r="N66" i="4"/>
  <c r="O32" i="4"/>
  <c r="O67" i="4"/>
  <c r="X32" i="4"/>
  <c r="X67" i="4"/>
  <c r="Z32" i="4"/>
  <c r="Z67" i="4"/>
  <c r="K32" i="4"/>
  <c r="K67" i="4"/>
  <c r="T32" i="4"/>
  <c r="T67" i="4"/>
  <c r="M32" i="4"/>
  <c r="M67" i="4"/>
  <c r="N32" i="4"/>
  <c r="N67" i="4"/>
  <c r="G30" i="4"/>
  <c r="G65" i="4"/>
  <c r="W30" i="4"/>
  <c r="W65" i="4"/>
  <c r="P30" i="4"/>
  <c r="P65" i="4"/>
  <c r="I30" i="4"/>
  <c r="I65" i="4"/>
  <c r="Y30" i="4"/>
  <c r="Y65" i="4"/>
  <c r="Z30" i="4"/>
  <c r="Z65" i="4"/>
  <c r="O30" i="4"/>
  <c r="O65" i="4"/>
  <c r="X30" i="4"/>
  <c r="X65" i="4"/>
  <c r="V30" i="4"/>
  <c r="V65" i="4"/>
  <c r="K30" i="4"/>
  <c r="K65" i="4"/>
  <c r="T30" i="4"/>
  <c r="T65" i="4"/>
  <c r="M30" i="4"/>
  <c r="M65" i="4"/>
  <c r="R30" i="4"/>
  <c r="R65" i="4"/>
  <c r="F29" i="4"/>
  <c r="F64" i="4"/>
  <c r="F28" i="4"/>
  <c r="F63" i="4"/>
  <c r="E29" i="4"/>
  <c r="E64" i="4"/>
  <c r="E28" i="4"/>
  <c r="E63" i="4"/>
  <c r="D29" i="4"/>
  <c r="D64" i="4"/>
  <c r="D28" i="4"/>
  <c r="D63" i="4"/>
  <c r="F31" i="4"/>
  <c r="F66" i="4"/>
  <c r="E31" i="4"/>
  <c r="E66" i="4"/>
  <c r="D31" i="4"/>
  <c r="D66" i="4"/>
  <c r="F32" i="4"/>
  <c r="F67" i="4"/>
  <c r="E32" i="4"/>
  <c r="E67" i="4"/>
  <c r="D32" i="4"/>
  <c r="D67" i="4"/>
  <c r="C32" i="4"/>
  <c r="C67" i="4"/>
  <c r="F30" i="4"/>
  <c r="F65" i="4"/>
  <c r="E30" i="4"/>
  <c r="E65" i="4"/>
  <c r="D30" i="4"/>
  <c r="D65" i="4"/>
  <c r="G29" i="4"/>
  <c r="G28" i="4"/>
  <c r="G31" i="4"/>
  <c r="C29" i="4"/>
  <c r="C31" i="4"/>
  <c r="C30" i="4"/>
  <c r="C28" i="4"/>
  <c r="W73" i="7"/>
  <c r="Z84" i="7"/>
  <c r="E74" i="7"/>
  <c r="H85" i="7"/>
  <c r="N90" i="7"/>
  <c r="X94" i="7"/>
  <c r="J90" i="7"/>
  <c r="AA71" i="7"/>
  <c r="T74" i="7"/>
  <c r="W85" i="7"/>
  <c r="Y74" i="7"/>
  <c r="P72" i="7"/>
  <c r="R91" i="7"/>
  <c r="V72" i="7"/>
  <c r="AA72" i="7"/>
  <c r="E89" i="7"/>
  <c r="T83" i="7"/>
  <c r="H94" i="7"/>
  <c r="X92" i="7"/>
  <c r="D76" i="7"/>
  <c r="W42" i="7"/>
  <c r="Z53" i="7"/>
  <c r="I43" i="7"/>
  <c r="L54" i="7"/>
  <c r="J88" i="7"/>
  <c r="M77" i="7"/>
  <c r="AA74" i="7"/>
  <c r="X96" i="7"/>
  <c r="O88" i="7"/>
  <c r="Y89" i="7"/>
  <c r="P39" i="7"/>
  <c r="S50" i="7"/>
  <c r="K77" i="7"/>
  <c r="N88" i="7"/>
  <c r="P77" i="7"/>
  <c r="U77" i="7"/>
  <c r="Q94" i="7"/>
  <c r="N77" i="7"/>
  <c r="N94" i="7"/>
  <c r="Z78" i="7"/>
  <c r="H78" i="7"/>
  <c r="K89" i="7"/>
  <c r="M78" i="7"/>
  <c r="O79" i="7"/>
  <c r="N95" i="7"/>
  <c r="U79" i="7"/>
  <c r="Z79" i="7"/>
  <c r="AA96" i="7"/>
  <c r="O90" i="7"/>
  <c r="S79" i="7"/>
  <c r="M96" i="7"/>
  <c r="D87" i="7"/>
  <c r="K46" i="7"/>
  <c r="N57" i="7"/>
  <c r="T46" i="7"/>
  <c r="Z72" i="7"/>
  <c r="H73" i="7"/>
  <c r="J89" i="7"/>
  <c r="E84" i="7"/>
  <c r="I95" i="7"/>
  <c r="F93" i="7"/>
  <c r="D80" i="7"/>
  <c r="AA77" i="7"/>
  <c r="G89" i="7"/>
  <c r="I78" i="7"/>
  <c r="G79" i="7"/>
  <c r="J95" i="7"/>
  <c r="W78" i="7"/>
  <c r="G95" i="7"/>
  <c r="L80" i="7"/>
  <c r="X78" i="7"/>
  <c r="AA89" i="7"/>
  <c r="F79" i="7"/>
  <c r="X80" i="7"/>
  <c r="G96" i="7"/>
  <c r="G81" i="7"/>
  <c r="L81" i="7"/>
  <c r="R77" i="7"/>
  <c r="S91" i="7"/>
  <c r="M81" i="7"/>
  <c r="L71" i="7"/>
  <c r="D71" i="7"/>
  <c r="AA46" i="7"/>
  <c r="J36" i="7"/>
  <c r="M47" i="7"/>
  <c r="L74" i="7"/>
  <c r="Q74" i="7"/>
  <c r="G91" i="7"/>
  <c r="X85" i="7"/>
  <c r="T72" i="7"/>
  <c r="V93" i="7"/>
  <c r="D96" i="7"/>
  <c r="T43" i="7"/>
  <c r="N80" i="7"/>
  <c r="V85" i="7"/>
  <c r="I71" i="7"/>
  <c r="Z86" i="7"/>
  <c r="K74" i="7"/>
  <c r="L39" i="7"/>
  <c r="K81" i="7"/>
  <c r="F82" i="7"/>
  <c r="H47" i="7"/>
  <c r="N78" i="7"/>
  <c r="E72" i="7"/>
  <c r="R90" i="7"/>
  <c r="W50" i="7"/>
  <c r="J44" i="7"/>
  <c r="W36" i="7"/>
  <c r="P58" i="7"/>
  <c r="M38" i="7"/>
  <c r="Q53" i="7"/>
  <c r="P52" i="7"/>
  <c r="E45" i="7"/>
  <c r="S4" i="7"/>
  <c r="V15" i="7"/>
  <c r="X4" i="7"/>
  <c r="R83" i="7"/>
  <c r="Q93" i="7"/>
  <c r="Z77" i="7"/>
  <c r="I48" i="7"/>
  <c r="T42" i="7"/>
  <c r="K57" i="7"/>
  <c r="R76" i="7"/>
  <c r="U87" i="7"/>
  <c r="W76" i="7"/>
  <c r="L76" i="7"/>
  <c r="X93" i="7"/>
  <c r="E76" i="7"/>
  <c r="U93" i="7"/>
  <c r="Q77" i="7"/>
  <c r="O77" i="7"/>
  <c r="R88" i="7"/>
  <c r="T77" i="7"/>
  <c r="F78" i="7"/>
  <c r="U94" i="7"/>
  <c r="L78" i="7"/>
  <c r="Q78" i="7"/>
  <c r="R95" i="7"/>
  <c r="F89" i="7"/>
  <c r="Y77" i="7"/>
  <c r="T95" i="7"/>
  <c r="D90" i="7"/>
  <c r="R45" i="7"/>
  <c r="U56" i="7"/>
  <c r="AA45" i="7"/>
  <c r="Q71" i="7"/>
  <c r="V71" i="7"/>
  <c r="N87" i="7"/>
  <c r="K82" i="7"/>
  <c r="V91" i="7"/>
  <c r="H92" i="7"/>
  <c r="Y95" i="7"/>
  <c r="K42" i="7"/>
  <c r="X74" i="7"/>
  <c r="F80" i="7"/>
  <c r="I91" i="7"/>
  <c r="K80" i="7"/>
  <c r="K83" i="7"/>
  <c r="M72" i="7"/>
  <c r="AA82" i="7"/>
  <c r="W74" i="7"/>
  <c r="P84" i="7"/>
  <c r="Z80" i="7"/>
  <c r="F92" i="7"/>
  <c r="H81" i="7"/>
  <c r="E85" i="7"/>
  <c r="Q76" i="7"/>
  <c r="K85" i="7"/>
  <c r="O71" i="7"/>
  <c r="M95" i="7"/>
  <c r="V94" i="7"/>
  <c r="M86" i="7"/>
  <c r="H83" i="7"/>
  <c r="Z37" i="7"/>
  <c r="F49" i="7"/>
  <c r="L38" i="7"/>
  <c r="O49" i="7"/>
  <c r="P78" i="7"/>
  <c r="U78" i="7"/>
  <c r="V95" i="7"/>
  <c r="Q89" i="7"/>
  <c r="J78" i="7"/>
  <c r="X95" i="7"/>
  <c r="D94" i="7"/>
  <c r="V80" i="7"/>
  <c r="Y91" i="7"/>
  <c r="AA80" i="7"/>
  <c r="T84" i="7"/>
  <c r="P75" i="7"/>
  <c r="M84" i="7"/>
  <c r="L79" i="7"/>
  <c r="T85" i="7"/>
  <c r="S81" i="7"/>
  <c r="V92" i="7"/>
  <c r="X81" i="7"/>
  <c r="E86" i="7"/>
  <c r="N81" i="7"/>
  <c r="T86" i="7"/>
  <c r="J74" i="7"/>
  <c r="Q72" i="7"/>
  <c r="S95" i="7"/>
  <c r="K87" i="7"/>
  <c r="S86" i="7"/>
  <c r="S38" i="7"/>
  <c r="V49" i="7"/>
  <c r="E39" i="7"/>
  <c r="H50" i="7"/>
  <c r="Y79" i="7"/>
  <c r="G80" i="7"/>
  <c r="T71" i="7"/>
  <c r="U90" i="7"/>
  <c r="AA79" i="7"/>
  <c r="Q96" i="7"/>
  <c r="D91" i="7"/>
  <c r="O46" i="7"/>
  <c r="O81" i="7"/>
  <c r="M80" i="7"/>
  <c r="L82" i="7"/>
  <c r="Y84" i="7"/>
  <c r="T96" i="7"/>
  <c r="O50" i="7"/>
  <c r="P81" i="7"/>
  <c r="U72" i="7"/>
  <c r="F72" i="7"/>
  <c r="Y94" i="7"/>
  <c r="X76" i="7"/>
  <c r="D82" i="7"/>
  <c r="AA54" i="7"/>
  <c r="Y47" i="7"/>
  <c r="M42" i="7"/>
  <c r="K61" i="7"/>
  <c r="P49" i="7"/>
  <c r="O39" i="7"/>
  <c r="Z58" i="7"/>
  <c r="K59" i="7"/>
  <c r="N7" i="7"/>
  <c r="Q18" i="7"/>
  <c r="J72" i="7"/>
  <c r="L88" i="7"/>
  <c r="S93" i="7"/>
  <c r="D72" i="7"/>
  <c r="N53" i="7"/>
  <c r="L46" i="7"/>
  <c r="Z39" i="7"/>
  <c r="F60" i="7"/>
  <c r="S44" i="7"/>
  <c r="Z59" i="7"/>
  <c r="J84" i="7"/>
  <c r="T92" i="7"/>
  <c r="P90" i="7"/>
  <c r="Y81" i="7"/>
  <c r="R81" i="7"/>
  <c r="G83" i="7"/>
  <c r="M91" i="7"/>
  <c r="S83" i="7"/>
  <c r="Y83" i="7"/>
  <c r="P91" i="7"/>
  <c r="I85" i="7"/>
  <c r="J37" i="7"/>
  <c r="S37" i="7"/>
  <c r="G77" i="7"/>
  <c r="M94" i="7"/>
  <c r="P76" i="7"/>
  <c r="D78" i="7"/>
  <c r="U71" i="7"/>
  <c r="Z71" i="7"/>
  <c r="S87" i="7"/>
  <c r="O87" i="7"/>
  <c r="R72" i="7"/>
  <c r="W72" i="7"/>
  <c r="W88" i="7"/>
  <c r="X90" i="7"/>
  <c r="G78" i="7"/>
  <c r="F90" i="7"/>
  <c r="U40" i="7"/>
  <c r="G41" i="7"/>
  <c r="F84" i="7"/>
  <c r="AA91" i="7"/>
  <c r="N85" i="7"/>
  <c r="N72" i="7"/>
  <c r="S72" i="7"/>
  <c r="Q88" i="7"/>
  <c r="M88" i="7"/>
  <c r="K73" i="7"/>
  <c r="P73" i="7"/>
  <c r="U89" i="7"/>
  <c r="J92" i="7"/>
  <c r="X79" i="7"/>
  <c r="AA90" i="7"/>
  <c r="N41" i="7"/>
  <c r="W41" i="7"/>
  <c r="O85" i="7"/>
  <c r="H71" i="7"/>
  <c r="R86" i="7"/>
  <c r="G38" i="7"/>
  <c r="R92" i="7"/>
  <c r="N71" i="7"/>
  <c r="I88" i="7"/>
  <c r="AA78" i="7"/>
  <c r="V88" i="7"/>
  <c r="T88" i="7"/>
  <c r="V36" i="7"/>
  <c r="Z47" i="7"/>
  <c r="E57" i="7"/>
  <c r="U38" i="7"/>
  <c r="I10" i="7"/>
  <c r="M83" i="7"/>
  <c r="X84" i="7"/>
  <c r="F57" i="7"/>
  <c r="P45" i="7"/>
  <c r="G43" i="7"/>
  <c r="M46" i="7"/>
  <c r="L73" i="7"/>
  <c r="T94" i="7"/>
  <c r="G71" i="7"/>
  <c r="H87" i="7"/>
  <c r="U95" i="7"/>
  <c r="S53" i="7"/>
  <c r="AA95" i="7"/>
  <c r="AA42" i="7"/>
  <c r="S80" i="7"/>
  <c r="Z90" i="7"/>
  <c r="U96" i="7"/>
  <c r="S46" i="7"/>
  <c r="O41" i="7"/>
  <c r="J56" i="7"/>
  <c r="Y54" i="7"/>
  <c r="Z46" i="7"/>
  <c r="L37" i="7"/>
  <c r="M45" i="7"/>
  <c r="J59" i="7"/>
  <c r="Q2" i="7"/>
  <c r="T13" i="7"/>
  <c r="V2" i="7"/>
  <c r="J75" i="7"/>
  <c r="K86" i="7"/>
  <c r="G94" i="7"/>
  <c r="E44" i="7"/>
  <c r="Y39" i="7"/>
  <c r="T54" i="7"/>
  <c r="Y75" i="7"/>
  <c r="H93" i="7"/>
  <c r="V76" i="7"/>
  <c r="E94" i="7"/>
  <c r="Z87" i="7"/>
  <c r="Y44" i="7"/>
  <c r="N92" i="7"/>
  <c r="J91" i="7"/>
  <c r="Z49" i="7"/>
  <c r="G88" i="7"/>
  <c r="G93" i="7"/>
  <c r="V96" i="7"/>
  <c r="F53" i="7"/>
  <c r="H46" i="7"/>
  <c r="R39" i="7"/>
  <c r="Y59" i="7"/>
  <c r="Z43" i="7"/>
  <c r="O59" i="7"/>
  <c r="H56" i="7"/>
  <c r="T53" i="7"/>
  <c r="E6" i="7"/>
  <c r="H17" i="7"/>
  <c r="J6" i="7"/>
  <c r="V78" i="7"/>
  <c r="I76" i="7"/>
  <c r="K91" i="7"/>
  <c r="AA50" i="7"/>
  <c r="N44" i="7"/>
  <c r="H37" i="7"/>
  <c r="T58" i="7"/>
  <c r="F39" i="7"/>
  <c r="N54" i="7"/>
  <c r="W95" i="7"/>
  <c r="F48" i="7"/>
  <c r="F86" i="7"/>
  <c r="P54" i="7"/>
  <c r="E71" i="7"/>
  <c r="J71" i="7"/>
  <c r="U86" i="7"/>
  <c r="Q86" i="7"/>
  <c r="Y71" i="7"/>
  <c r="G72" i="7"/>
  <c r="X87" i="7"/>
  <c r="O89" i="7"/>
  <c r="M76" i="7"/>
  <c r="H89" i="7"/>
  <c r="E40" i="7"/>
  <c r="N40" i="7"/>
  <c r="T82" i="7"/>
  <c r="N86" i="7"/>
  <c r="W83" i="7"/>
  <c r="U36" i="7"/>
  <c r="P74" i="7"/>
  <c r="U74" i="7"/>
  <c r="L91" i="7"/>
  <c r="H91" i="7"/>
  <c r="M75" i="7"/>
  <c r="R75" i="7"/>
  <c r="P92" i="7"/>
  <c r="M74" i="7"/>
  <c r="M85" i="7"/>
  <c r="R93" i="7"/>
  <c r="P43" i="7"/>
  <c r="Y43" i="7"/>
  <c r="S89" i="7"/>
  <c r="U76" i="7"/>
  <c r="M89" i="7"/>
  <c r="I75" i="7"/>
  <c r="N75" i="7"/>
  <c r="K92" i="7"/>
  <c r="G92" i="7"/>
  <c r="F76" i="7"/>
  <c r="K76" i="7"/>
  <c r="L93" i="7"/>
  <c r="V75" i="7"/>
  <c r="V86" i="7"/>
  <c r="K94" i="7"/>
  <c r="I44" i="7"/>
  <c r="R44" i="7"/>
  <c r="E91" i="7"/>
  <c r="O78" i="7"/>
  <c r="K90" i="7"/>
  <c r="Y40" i="7"/>
  <c r="T81" i="7"/>
  <c r="Q82" i="7"/>
  <c r="N89" i="7"/>
  <c r="X91" i="7"/>
  <c r="X77" i="7"/>
  <c r="L95" i="7"/>
  <c r="R40" i="7"/>
  <c r="P53" i="7"/>
  <c r="I61" i="7"/>
  <c r="W56" i="7"/>
  <c r="AA12" i="7"/>
  <c r="O72" i="7"/>
  <c r="S92" i="7"/>
  <c r="X38" i="7"/>
  <c r="F51" i="7"/>
  <c r="T48" i="7"/>
  <c r="K52" i="7"/>
  <c r="O84" i="7"/>
  <c r="AA73" i="7"/>
  <c r="S90" i="7"/>
  <c r="Z81" i="7"/>
  <c r="G42" i="7"/>
  <c r="X86" i="7"/>
  <c r="P87" i="7"/>
  <c r="Q48" i="7"/>
  <c r="AA83" i="7"/>
  <c r="P85" i="7"/>
  <c r="Q95" i="7"/>
  <c r="I52" i="7"/>
  <c r="G45" i="7"/>
  <c r="I38" i="7"/>
  <c r="I59" i="7"/>
  <c r="H41" i="7"/>
  <c r="I57" i="7"/>
  <c r="M54" i="7"/>
  <c r="Y49" i="7"/>
  <c r="L5" i="7"/>
  <c r="O16" i="7"/>
  <c r="M79" i="7"/>
  <c r="R79" i="7"/>
  <c r="S96" i="7"/>
  <c r="P96" i="7"/>
  <c r="J80" i="7"/>
  <c r="O80" i="7"/>
  <c r="F73" i="7"/>
  <c r="G84" i="7"/>
  <c r="Y93" i="7"/>
  <c r="S78" i="7"/>
  <c r="M48" i="7"/>
  <c r="V48" i="7"/>
  <c r="L77" i="7"/>
  <c r="H88" i="7"/>
  <c r="H95" i="7"/>
  <c r="F45" i="7"/>
  <c r="X82" i="7"/>
  <c r="F83" i="7"/>
  <c r="G87" i="7"/>
  <c r="T89" i="7"/>
  <c r="U83" i="7"/>
  <c r="Z83" i="7"/>
  <c r="W90" i="7"/>
  <c r="R82" i="7"/>
  <c r="G82" i="7"/>
  <c r="P94" i="7"/>
  <c r="X51" i="7"/>
  <c r="J52" i="7"/>
  <c r="K84" i="7"/>
  <c r="F94" i="7"/>
  <c r="T79" i="7"/>
  <c r="Q83" i="7"/>
  <c r="V83" i="7"/>
  <c r="G90" i="7"/>
  <c r="O92" i="7"/>
  <c r="N84" i="7"/>
  <c r="S84" i="7"/>
  <c r="K93" i="7"/>
  <c r="L85" i="7"/>
  <c r="R87" i="7"/>
  <c r="Z96" i="7"/>
  <c r="Q52" i="7"/>
  <c r="Z52" i="7"/>
  <c r="W71" i="7"/>
  <c r="Z94" i="7"/>
  <c r="I84" i="7"/>
  <c r="J49" i="7"/>
  <c r="R85" i="7"/>
  <c r="F88" i="7"/>
  <c r="U39" i="7"/>
  <c r="E36" i="7"/>
  <c r="L75" i="7"/>
  <c r="T39" i="7"/>
  <c r="U51" i="7"/>
  <c r="AA39" i="7"/>
  <c r="R58" i="7"/>
  <c r="D55" i="7"/>
  <c r="L21" i="7"/>
  <c r="I89" i="7"/>
  <c r="F37" i="7"/>
  <c r="AA49" i="7"/>
  <c r="S56" i="7"/>
  <c r="U53" i="7"/>
  <c r="U37" i="7"/>
  <c r="P89" i="7"/>
  <c r="G85" i="7"/>
  <c r="M71" i="7"/>
  <c r="F91" i="7"/>
  <c r="J53" i="7"/>
  <c r="R74" i="7"/>
  <c r="L87" i="7"/>
  <c r="S77" i="7"/>
  <c r="V73" i="7"/>
  <c r="T80" i="7"/>
  <c r="D95" i="7"/>
  <c r="X55" i="7"/>
  <c r="Z48" i="7"/>
  <c r="V43" i="7"/>
  <c r="AA61" i="7"/>
  <c r="O51" i="7"/>
  <c r="U45" i="7"/>
  <c r="X59" i="7"/>
  <c r="H61" i="7"/>
  <c r="X83" i="7"/>
  <c r="E88" i="7"/>
  <c r="H51" i="7"/>
  <c r="X75" i="7"/>
  <c r="X71" i="7"/>
  <c r="H74" i="7"/>
  <c r="S54" i="7"/>
  <c r="Y92" i="7"/>
  <c r="V74" i="7"/>
  <c r="U92" i="7"/>
  <c r="U55" i="7"/>
  <c r="E52" i="7"/>
  <c r="R41" i="7"/>
  <c r="Q45" i="7"/>
  <c r="L83" i="7"/>
  <c r="R59" i="7"/>
  <c r="R71" i="7"/>
  <c r="N37" i="7"/>
  <c r="F41" i="7"/>
  <c r="M41" i="7"/>
  <c r="D38" i="7"/>
  <c r="E22" i="7"/>
  <c r="I73" i="7"/>
  <c r="U73" i="7"/>
  <c r="O38" i="7"/>
  <c r="Q43" i="7"/>
  <c r="L41" i="7"/>
  <c r="Z74" i="7"/>
  <c r="Y87" i="7"/>
  <c r="H77" i="7"/>
  <c r="D74" i="7"/>
  <c r="Q85" i="7"/>
  <c r="W38" i="7"/>
  <c r="N83" i="7"/>
  <c r="H84" i="7"/>
  <c r="O42" i="7"/>
  <c r="L42" i="7"/>
  <c r="H45" i="7"/>
  <c r="V42" i="7"/>
  <c r="AA44" i="7"/>
  <c r="W60" i="7"/>
  <c r="D54" i="7"/>
  <c r="M14" i="7"/>
  <c r="W77" i="7"/>
  <c r="T75" i="7"/>
  <c r="P95" i="7"/>
  <c r="H55" i="7"/>
  <c r="Y51" i="7"/>
  <c r="X53" i="7"/>
  <c r="F50" i="7"/>
  <c r="F59" i="7"/>
  <c r="H75" i="7"/>
  <c r="Z93" i="7"/>
  <c r="H44" i="7"/>
  <c r="D59" i="7"/>
  <c r="P79" i="7"/>
  <c r="V52" i="7"/>
  <c r="X41" i="7"/>
  <c r="X48" i="7"/>
  <c r="Q61" i="7"/>
  <c r="N3" i="7"/>
  <c r="Q14" i="7"/>
  <c r="S3" i="7"/>
  <c r="L3" i="7"/>
  <c r="N20" i="7"/>
  <c r="V89" i="7"/>
  <c r="Z45" i="7"/>
  <c r="Y55" i="7"/>
  <c r="J46" i="7"/>
  <c r="AA43" i="7"/>
  <c r="I2" i="7"/>
  <c r="N2" i="7"/>
  <c r="S9" i="7"/>
  <c r="R27" i="7"/>
  <c r="Q13" i="7"/>
  <c r="K27" i="7"/>
  <c r="P14" i="7"/>
  <c r="U4" i="7"/>
  <c r="D6" i="7"/>
  <c r="B11" i="6"/>
  <c r="B95" i="5"/>
  <c r="R94" i="7"/>
  <c r="Y48" i="7"/>
  <c r="U85" i="7"/>
  <c r="V45" i="7"/>
  <c r="N49" i="7"/>
  <c r="U49" i="7"/>
  <c r="Z3" i="7"/>
  <c r="N91" i="7"/>
  <c r="R56" i="7"/>
  <c r="N47" i="7"/>
  <c r="G51" i="7"/>
  <c r="Q41" i="7"/>
  <c r="G4" i="7"/>
  <c r="J15" i="7"/>
  <c r="L4" i="7"/>
  <c r="H2" i="7"/>
  <c r="M21" i="7"/>
  <c r="J94" i="7"/>
  <c r="U48" i="7"/>
  <c r="O57" i="7"/>
  <c r="E49" i="7"/>
  <c r="Q49" i="7"/>
  <c r="R3" i="7"/>
  <c r="W3" i="7"/>
  <c r="U11" i="7"/>
  <c r="F5" i="7"/>
  <c r="O14" i="7"/>
  <c r="AA27" i="7"/>
  <c r="O15" i="7"/>
  <c r="X7" i="7"/>
  <c r="B101" i="6"/>
  <c r="B52" i="6"/>
  <c r="B84" i="5"/>
  <c r="T78" i="7"/>
  <c r="W92" i="7"/>
  <c r="L51" i="7"/>
  <c r="G54" i="7"/>
  <c r="U46" i="7"/>
  <c r="U6" i="7"/>
  <c r="I86" i="7"/>
  <c r="Q38" i="7"/>
  <c r="Z51" i="7"/>
  <c r="AA52" i="7"/>
  <c r="N46" i="7"/>
  <c r="W4" i="7"/>
  <c r="Z15" i="7"/>
  <c r="E5" i="7"/>
  <c r="N4" i="7"/>
  <c r="K22" i="7"/>
  <c r="E80" i="7"/>
  <c r="P51" i="7"/>
  <c r="P37" i="7"/>
  <c r="V39" i="7"/>
  <c r="M53" i="7"/>
  <c r="AA4" i="7"/>
  <c r="I5" i="7"/>
  <c r="O13" i="7"/>
  <c r="I8" i="7"/>
  <c r="M15" i="7"/>
  <c r="P7" i="7"/>
  <c r="M16" i="7"/>
  <c r="E12" i="7"/>
  <c r="Y86" i="7"/>
  <c r="W79" i="7"/>
  <c r="Q51" i="7"/>
  <c r="X47" i="7"/>
  <c r="M73" i="7"/>
  <c r="Y90" i="7"/>
  <c r="E55" i="7"/>
  <c r="L86" i="7"/>
  <c r="I87" i="7"/>
  <c r="F74" i="7"/>
  <c r="Z82" i="7"/>
  <c r="P83" i="7"/>
  <c r="S88" i="7"/>
  <c r="R42" i="7"/>
  <c r="S42" i="7"/>
  <c r="G73" i="7"/>
  <c r="Z91" i="7"/>
  <c r="Q91" i="7"/>
  <c r="W37" i="7"/>
  <c r="N58" i="7"/>
  <c r="G8" i="7"/>
  <c r="Q5" i="7"/>
  <c r="E92" i="7"/>
  <c r="F87" i="7"/>
  <c r="R49" i="7"/>
  <c r="I47" i="7"/>
  <c r="Y46" i="7"/>
  <c r="S74" i="7"/>
  <c r="AA76" i="7"/>
  <c r="I94" i="7"/>
  <c r="E56" i="7"/>
  <c r="Q80" i="7"/>
  <c r="M44" i="7"/>
  <c r="P88" i="7"/>
  <c r="M92" i="7"/>
  <c r="E48" i="7"/>
  <c r="W49" i="7"/>
  <c r="U50" i="7"/>
  <c r="L48" i="7"/>
  <c r="K51" i="7"/>
  <c r="O48" i="7"/>
  <c r="J3" i="7"/>
  <c r="Z19" i="7"/>
  <c r="Z88" i="7"/>
  <c r="X88" i="7"/>
  <c r="D86" i="7"/>
  <c r="G37" i="7"/>
  <c r="Q55" i="7"/>
  <c r="O61" i="7"/>
  <c r="P57" i="7"/>
  <c r="Y78" i="7"/>
  <c r="AA86" i="7"/>
  <c r="X43" i="7"/>
  <c r="K60" i="7"/>
  <c r="K12" i="7"/>
  <c r="V90" i="7"/>
  <c r="T49" i="7"/>
  <c r="S58" i="7"/>
  <c r="T56" i="7"/>
  <c r="R54" i="7"/>
  <c r="I6" i="7"/>
  <c r="L17" i="7"/>
  <c r="N6" i="7"/>
  <c r="I7" i="7"/>
  <c r="E79" i="7"/>
  <c r="R78" i="7"/>
  <c r="P55" i="7"/>
  <c r="F43" i="7"/>
  <c r="Q50" i="7"/>
  <c r="N59" i="7"/>
  <c r="V7" i="7"/>
  <c r="S7" i="7"/>
  <c r="E16" i="7"/>
  <c r="E15" i="7"/>
  <c r="J17" i="7"/>
  <c r="P15" i="7"/>
  <c r="J18" i="7"/>
  <c r="R17" i="7"/>
  <c r="B87" i="6"/>
  <c r="B8" i="6"/>
  <c r="V84" i="7"/>
  <c r="G86" i="7"/>
  <c r="P80" i="7"/>
  <c r="Q36" i="7"/>
  <c r="X72" i="7"/>
  <c r="M43" i="7"/>
  <c r="J50" i="7"/>
  <c r="F15" i="7"/>
  <c r="Y96" i="7"/>
  <c r="O52" i="7"/>
  <c r="P60" i="7"/>
  <c r="J58" i="7"/>
  <c r="X57" i="7"/>
  <c r="Y6" i="7"/>
  <c r="E18" i="7"/>
  <c r="G7" i="7"/>
  <c r="R8" i="7"/>
  <c r="R84" i="7"/>
  <c r="Y85" i="7"/>
  <c r="J57" i="7"/>
  <c r="X45" i="7"/>
  <c r="J54" i="7"/>
  <c r="J61" i="7"/>
  <c r="H9" i="7"/>
  <c r="T8" i="7"/>
  <c r="I17" i="7"/>
  <c r="W17" i="7"/>
  <c r="H18" i="7"/>
  <c r="V18" i="7"/>
  <c r="H19" i="7"/>
  <c r="M20" i="7"/>
  <c r="B86" i="6"/>
  <c r="B47" i="6"/>
  <c r="L90" i="7"/>
  <c r="Z95" i="7"/>
  <c r="T47" i="7"/>
  <c r="W91" i="7"/>
  <c r="E47" i="7"/>
  <c r="L61" i="7"/>
  <c r="X17" i="7"/>
  <c r="J96" i="7"/>
  <c r="J55" i="7"/>
  <c r="G40" i="7"/>
  <c r="H59" i="7"/>
  <c r="V59" i="7"/>
  <c r="R7" i="7"/>
  <c r="U18" i="7"/>
  <c r="W7" i="7"/>
  <c r="AA9" i="7"/>
  <c r="H90" i="7"/>
  <c r="R89" i="7"/>
  <c r="K37" i="7"/>
  <c r="S48" i="7"/>
  <c r="Y57" i="7"/>
  <c r="W40" i="7"/>
  <c r="Q10" i="7"/>
  <c r="Q9" i="7"/>
  <c r="L18" i="7"/>
  <c r="R20" i="7"/>
  <c r="G19" i="7"/>
  <c r="AA21" i="7"/>
  <c r="F20" i="7"/>
  <c r="H23" i="7"/>
  <c r="H82" i="7"/>
  <c r="E83" i="7"/>
  <c r="J77" i="7"/>
  <c r="Y82" i="7"/>
  <c r="S85" i="7"/>
  <c r="P86" i="7"/>
  <c r="L72" i="7"/>
  <c r="H80" i="7"/>
  <c r="Q73" i="7"/>
  <c r="K75" i="7"/>
  <c r="D81" i="7"/>
  <c r="Q84" i="7"/>
  <c r="E77" i="7"/>
  <c r="J45" i="7"/>
  <c r="D36" i="7"/>
  <c r="W53" i="7"/>
  <c r="L89" i="7"/>
  <c r="P42" i="7"/>
  <c r="H79" i="7"/>
  <c r="R52" i="7"/>
  <c r="O60" i="7"/>
  <c r="Y10" i="7"/>
  <c r="E75" i="7"/>
  <c r="I72" i="7"/>
  <c r="Z85" i="7"/>
  <c r="K54" i="7"/>
  <c r="E51" i="7"/>
  <c r="E87" i="7"/>
  <c r="E93" i="7"/>
  <c r="T76" i="7"/>
  <c r="W75" i="7"/>
  <c r="K45" i="7"/>
  <c r="K88" i="7"/>
  <c r="I83" i="7"/>
  <c r="S82" i="7"/>
  <c r="Y76" i="7"/>
  <c r="Y56" i="7"/>
  <c r="O53" i="7"/>
  <c r="K56" i="7"/>
  <c r="L53" i="7"/>
  <c r="E37" i="7"/>
  <c r="F61" i="7"/>
  <c r="W8" i="7"/>
  <c r="U22" i="7"/>
  <c r="E78" i="7"/>
  <c r="I77" i="7"/>
  <c r="X39" i="7"/>
  <c r="V40" i="7"/>
  <c r="U42" i="7"/>
  <c r="L40" i="7"/>
  <c r="N61" i="7"/>
  <c r="V79" i="7"/>
  <c r="I40" i="7"/>
  <c r="Q39" i="7"/>
  <c r="W39" i="7"/>
  <c r="N23" i="7"/>
  <c r="J41" i="7"/>
  <c r="M59" i="7"/>
  <c r="F58" i="7"/>
  <c r="E61" i="7"/>
  <c r="D45" i="7"/>
  <c r="AA8" i="7"/>
  <c r="G20" i="7"/>
  <c r="I9" i="7"/>
  <c r="V12" i="7"/>
  <c r="J79" i="7"/>
  <c r="E96" i="7"/>
  <c r="Z40" i="7"/>
  <c r="I54" i="7"/>
  <c r="T61" i="7"/>
  <c r="K58" i="7"/>
  <c r="L13" i="7"/>
  <c r="O11" i="7"/>
  <c r="Y20" i="7"/>
  <c r="G25" i="7"/>
  <c r="Z20" i="7"/>
  <c r="Y3" i="7"/>
  <c r="Z21" i="7"/>
  <c r="Y27" i="7"/>
  <c r="B59" i="6"/>
  <c r="L76" i="5"/>
  <c r="AA84" i="7"/>
  <c r="O82" i="7"/>
  <c r="U81" i="7"/>
  <c r="U75" i="7"/>
  <c r="K95" i="7"/>
  <c r="W57" i="7"/>
  <c r="R50" i="7"/>
  <c r="H4" i="7"/>
  <c r="W46" i="7"/>
  <c r="V60" i="7"/>
  <c r="V61" i="7"/>
  <c r="Z61" i="7"/>
  <c r="D61" i="7"/>
  <c r="T9" i="7"/>
  <c r="W20" i="7"/>
  <c r="Y9" i="7"/>
  <c r="Z13" i="7"/>
  <c r="W84" i="7"/>
  <c r="F81" i="7"/>
  <c r="X42" i="7"/>
  <c r="AA56" i="7"/>
  <c r="V47" i="7"/>
  <c r="T36" i="7"/>
  <c r="U14" i="7"/>
  <c r="L12" i="7"/>
  <c r="F22" i="7"/>
  <c r="U3" i="7"/>
  <c r="Y21" i="7"/>
  <c r="K5" i="7"/>
  <c r="X22" i="7"/>
  <c r="AA25" i="7"/>
  <c r="B58" i="6"/>
  <c r="E76" i="5"/>
  <c r="Q81" i="7"/>
  <c r="Q79" i="7"/>
  <c r="Z75" i="7"/>
  <c r="E73" i="7"/>
  <c r="AA40" i="7"/>
  <c r="E58" i="7"/>
  <c r="Z6" i="7"/>
  <c r="M52" i="7"/>
  <c r="H36" i="7"/>
  <c r="G47" i="7"/>
  <c r="N39" i="7"/>
  <c r="D44" i="7"/>
  <c r="M10" i="7"/>
  <c r="I92" i="7"/>
  <c r="D92" i="7"/>
  <c r="L55" i="7"/>
  <c r="F2" i="7"/>
  <c r="Q90" i="7"/>
  <c r="H86" i="7"/>
  <c r="AA57" i="7"/>
  <c r="AA94" i="7"/>
  <c r="M93" i="7"/>
  <c r="I37" i="7"/>
  <c r="R11" i="7"/>
  <c r="N45" i="7"/>
  <c r="X40" i="7"/>
  <c r="S52" i="7"/>
  <c r="Y60" i="7"/>
  <c r="Y22" i="7"/>
  <c r="D75" i="7"/>
  <c r="I60" i="7"/>
  <c r="E8" i="7"/>
  <c r="D27" i="7"/>
  <c r="V37" i="7"/>
  <c r="T57" i="7"/>
  <c r="P44" i="7"/>
  <c r="O12" i="7"/>
  <c r="W93" i="7"/>
  <c r="I53" i="7"/>
  <c r="P25" i="7"/>
  <c r="Z25" i="7"/>
  <c r="V77" i="7"/>
  <c r="R60" i="7"/>
  <c r="K47" i="7"/>
  <c r="H13" i="7"/>
  <c r="M13" i="7"/>
  <c r="F77" i="7"/>
  <c r="F52" i="7"/>
  <c r="P59" i="7"/>
  <c r="T21" i="7"/>
  <c r="I26" i="7"/>
  <c r="Y25" i="7"/>
  <c r="S26" i="7"/>
  <c r="B65" i="6"/>
  <c r="B27" i="6"/>
  <c r="X73" i="7"/>
  <c r="N93" i="7"/>
  <c r="O83" i="7"/>
  <c r="P9" i="7"/>
  <c r="V54" i="7"/>
  <c r="U5" i="7"/>
  <c r="R53" i="7"/>
  <c r="M6" i="7"/>
  <c r="L16" i="7"/>
  <c r="B88" i="6"/>
  <c r="AA93" i="7"/>
  <c r="N52" i="7"/>
  <c r="E41" i="7"/>
  <c r="AA59" i="7"/>
  <c r="D56" i="7"/>
  <c r="X21" i="7"/>
  <c r="P6" i="7"/>
  <c r="M26" i="7"/>
  <c r="V87" i="7"/>
  <c r="J47" i="7"/>
  <c r="S36" i="7"/>
  <c r="E9" i="7"/>
  <c r="P18" i="7"/>
  <c r="K23" i="7"/>
  <c r="K14" i="7"/>
  <c r="F21" i="7"/>
  <c r="B45" i="6"/>
  <c r="B99" i="5"/>
  <c r="U44" i="7"/>
  <c r="I45" i="7"/>
  <c r="D60" i="7"/>
  <c r="K9" i="7"/>
  <c r="M8" i="7"/>
  <c r="T27" i="7"/>
  <c r="V20" i="7"/>
  <c r="D14" i="7"/>
  <c r="B42" i="6"/>
  <c r="L41" i="5"/>
  <c r="Q42" i="7"/>
  <c r="T10" i="7"/>
  <c r="T2" i="7"/>
  <c r="D17" i="7"/>
  <c r="L92" i="7"/>
  <c r="Y38" i="7"/>
  <c r="M22" i="7"/>
  <c r="X18" i="7"/>
  <c r="G6" i="7"/>
  <c r="L8" i="7"/>
  <c r="P71" i="7"/>
  <c r="D83" i="7"/>
  <c r="M61" i="7"/>
  <c r="M11" i="7"/>
  <c r="N51" i="7"/>
  <c r="N10" i="7"/>
  <c r="Z24" i="7"/>
  <c r="B3" i="6"/>
  <c r="V53" i="7"/>
  <c r="S40" i="7"/>
  <c r="E46" i="7"/>
  <c r="Q57" i="7"/>
  <c r="Q6" i="7"/>
  <c r="V6" i="7"/>
  <c r="G15" i="7"/>
  <c r="N13" i="7"/>
  <c r="Q44" i="7"/>
  <c r="X44" i="7"/>
  <c r="D52" i="7"/>
  <c r="Z8" i="7"/>
  <c r="T7" i="7"/>
  <c r="L27" i="7"/>
  <c r="Q20" i="7"/>
  <c r="D23" i="7"/>
  <c r="B50" i="6"/>
  <c r="H41" i="5"/>
  <c r="Z95" i="5"/>
  <c r="S41" i="5"/>
  <c r="AA75" i="7"/>
  <c r="F44" i="7"/>
  <c r="E53" i="7"/>
  <c r="R15" i="7"/>
  <c r="AA22" i="7"/>
  <c r="F16" i="7"/>
  <c r="J4" i="7"/>
  <c r="K26" i="7"/>
  <c r="B92" i="6"/>
  <c r="P76" i="5"/>
  <c r="Z41" i="5"/>
  <c r="P95" i="5"/>
  <c r="N82" i="7"/>
  <c r="H8" i="7"/>
  <c r="R22" i="7"/>
  <c r="O22" i="7"/>
  <c r="P41" i="5"/>
  <c r="AA88" i="7"/>
  <c r="O44" i="7"/>
  <c r="Y5" i="7"/>
  <c r="N21" i="7"/>
  <c r="Q46" i="7"/>
  <c r="Z38" i="7"/>
  <c r="F11" i="7"/>
  <c r="Z89" i="7"/>
  <c r="M60" i="7"/>
  <c r="G24" i="7"/>
  <c r="Q24" i="7"/>
  <c r="O96" i="7"/>
  <c r="K41" i="7"/>
  <c r="Q54" i="7"/>
  <c r="Y61" i="7"/>
  <c r="V58" i="7"/>
  <c r="P13" i="7"/>
  <c r="S11" i="7"/>
  <c r="G21" i="7"/>
  <c r="S75" i="7"/>
  <c r="U43" i="7"/>
  <c r="H52" i="7"/>
  <c r="N15" i="7"/>
  <c r="V22" i="7"/>
  <c r="X15" i="7"/>
  <c r="I3" i="7"/>
  <c r="G26" i="7"/>
  <c r="B96" i="6"/>
  <c r="H76" i="5"/>
  <c r="R41" i="5"/>
  <c r="B73" i="6"/>
  <c r="T93" i="7"/>
  <c r="U47" i="7"/>
  <c r="F38" i="7"/>
  <c r="M18" i="7"/>
  <c r="S24" i="7"/>
  <c r="O17" i="7"/>
  <c r="AA5" i="7"/>
  <c r="H27" i="7"/>
  <c r="B98" i="6"/>
  <c r="M76" i="5"/>
  <c r="T84" i="5"/>
  <c r="Q58" i="7"/>
  <c r="R21" i="7"/>
  <c r="O25" i="7"/>
  <c r="B94" i="6"/>
  <c r="I84" i="5"/>
  <c r="W81" i="7"/>
  <c r="H38" i="7"/>
  <c r="L60" i="7"/>
  <c r="Y19" i="7"/>
  <c r="H16" i="7"/>
  <c r="B53" i="6"/>
  <c r="AA81" i="7"/>
  <c r="Z16" i="7"/>
  <c r="F46" i="7"/>
  <c r="I12" i="7"/>
  <c r="J38" i="7"/>
  <c r="V4" i="7"/>
  <c r="O58" i="7"/>
  <c r="Z12" i="7"/>
  <c r="Z84" i="5"/>
  <c r="AA87" i="7"/>
  <c r="I19" i="7"/>
  <c r="B40" i="6"/>
  <c r="AA84" i="5"/>
  <c r="B87" i="5"/>
  <c r="V56" i="7"/>
  <c r="AA18" i="7"/>
  <c r="M95" i="5"/>
  <c r="E23" i="7"/>
  <c r="B88" i="5"/>
  <c r="J10" i="7"/>
  <c r="X23" i="7"/>
  <c r="E84" i="5"/>
  <c r="I14" i="7"/>
  <c r="V25" i="7"/>
  <c r="S88" i="5"/>
  <c r="R88" i="5"/>
  <c r="W45" i="7"/>
  <c r="U27" i="7"/>
  <c r="B51" i="5"/>
  <c r="A54" i="4"/>
  <c r="B30" i="5"/>
  <c r="A49" i="4"/>
  <c r="N7" i="5"/>
  <c r="B24" i="5"/>
  <c r="A2" i="4"/>
  <c r="T59" i="7"/>
  <c r="R26" i="7"/>
  <c r="M49" i="7"/>
  <c r="F12" i="7"/>
  <c r="M58" i="7"/>
  <c r="AA17" i="7"/>
  <c r="H84" i="5"/>
  <c r="I93" i="7"/>
  <c r="K78" i="7"/>
  <c r="E95" i="7"/>
  <c r="Q37" i="7"/>
  <c r="L49" i="7"/>
  <c r="O95" i="7"/>
  <c r="G76" i="7"/>
  <c r="N56" i="7"/>
  <c r="Y36" i="7"/>
  <c r="L59" i="7"/>
  <c r="O3" i="7"/>
  <c r="J48" i="7"/>
  <c r="U82" i="7"/>
  <c r="U91" i="7"/>
  <c r="X49" i="7"/>
  <c r="AA11" i="7"/>
  <c r="N48" i="7"/>
  <c r="Y18" i="7"/>
  <c r="P24" i="7"/>
  <c r="B81" i="6"/>
  <c r="J82" i="7"/>
  <c r="H40" i="7"/>
  <c r="P40" i="7"/>
  <c r="R23" i="7"/>
  <c r="R37" i="7"/>
  <c r="D49" i="7"/>
  <c r="N9" i="7"/>
  <c r="D12" i="7"/>
  <c r="W96" i="7"/>
  <c r="X56" i="7"/>
  <c r="K43" i="7"/>
  <c r="P21" i="7"/>
  <c r="X14" i="7"/>
  <c r="O93" i="7"/>
  <c r="X58" i="7"/>
  <c r="W47" i="7"/>
  <c r="I13" i="7"/>
  <c r="J5" i="7"/>
  <c r="T6" i="7"/>
  <c r="Q27" i="7"/>
  <c r="B57" i="6"/>
  <c r="U76" i="5"/>
  <c r="I90" i="7"/>
  <c r="D88" i="7"/>
  <c r="AA85" i="7"/>
  <c r="E81" i="7"/>
  <c r="Y50" i="7"/>
  <c r="W5" i="7"/>
  <c r="K40" i="7"/>
  <c r="R6" i="7"/>
  <c r="T11" i="7"/>
  <c r="B5" i="6"/>
  <c r="T51" i="7"/>
  <c r="X37" i="7"/>
  <c r="O40" i="7"/>
  <c r="Y53" i="7"/>
  <c r="H5" i="7"/>
  <c r="M5" i="7"/>
  <c r="U13" i="7"/>
  <c r="J9" i="7"/>
  <c r="AA38" i="7"/>
  <c r="K39" i="7"/>
  <c r="D43" i="7"/>
  <c r="G5" i="7"/>
  <c r="Z5" i="7"/>
  <c r="G27" i="7"/>
  <c r="M19" i="7"/>
  <c r="D3" i="7"/>
  <c r="B15" i="6"/>
  <c r="B81" i="5"/>
  <c r="B28" i="6"/>
  <c r="S76" i="7"/>
  <c r="J40" i="7"/>
  <c r="AA60" i="7"/>
  <c r="W12" i="7"/>
  <c r="T20" i="7"/>
  <c r="Z14" i="7"/>
  <c r="F24" i="7"/>
  <c r="N25" i="7"/>
  <c r="B93" i="6"/>
  <c r="B20" i="6"/>
  <c r="W41" i="5"/>
  <c r="K55" i="7"/>
  <c r="Z27" i="7"/>
  <c r="N8" i="7"/>
  <c r="B29" i="6"/>
  <c r="N81" i="5"/>
  <c r="R96" i="7"/>
  <c r="P36" i="7"/>
  <c r="X6" i="7"/>
  <c r="S27" i="7"/>
  <c r="D4" i="7"/>
  <c r="V82" i="7"/>
  <c r="G17" i="7"/>
  <c r="T50" i="7"/>
  <c r="Z57" i="7"/>
  <c r="K8" i="7"/>
  <c r="T73" i="7"/>
  <c r="W59" i="7"/>
  <c r="U19" i="7"/>
  <c r="E21" i="7"/>
  <c r="N79" i="7"/>
  <c r="M39" i="7"/>
  <c r="V51" i="7"/>
  <c r="E60" i="7"/>
  <c r="S51" i="7"/>
  <c r="G12" i="7"/>
  <c r="V10" i="7"/>
  <c r="AA19" i="7"/>
  <c r="O76" i="7"/>
  <c r="F40" i="7"/>
  <c r="U60" i="7"/>
  <c r="S12" i="7"/>
  <c r="I20" i="7"/>
  <c r="T14" i="7"/>
  <c r="M23" i="7"/>
  <c r="F25" i="7"/>
  <c r="B97" i="6"/>
  <c r="B4" i="6"/>
  <c r="O41" i="5"/>
  <c r="AA15" i="7"/>
  <c r="Y84" i="5"/>
  <c r="L96" i="7"/>
  <c r="O36" i="7"/>
  <c r="AA51" i="7"/>
  <c r="T4" i="7"/>
  <c r="H7" i="7"/>
  <c r="I21" i="7"/>
  <c r="Q11" i="7"/>
  <c r="R14" i="7"/>
  <c r="B55" i="6"/>
  <c r="B101" i="5"/>
  <c r="M84" i="5"/>
  <c r="P81" i="5"/>
  <c r="V95" i="5"/>
  <c r="Y58" i="7"/>
  <c r="P16" i="7"/>
  <c r="M17" i="7"/>
  <c r="B89" i="6"/>
  <c r="R84" i="5"/>
  <c r="L95" i="5"/>
  <c r="I36" i="7"/>
  <c r="F42" i="7"/>
  <c r="H14" i="7"/>
  <c r="T90" i="7"/>
  <c r="U61" i="7"/>
  <c r="O56" i="7"/>
  <c r="I22" i="7"/>
  <c r="D84" i="7"/>
  <c r="F55" i="7"/>
  <c r="S6" i="7"/>
  <c r="D11" i="7"/>
  <c r="X89" i="7"/>
  <c r="R48" i="7"/>
  <c r="W61" i="7"/>
  <c r="L44" i="7"/>
  <c r="T60" i="7"/>
  <c r="F19" i="7"/>
  <c r="X3" i="7"/>
  <c r="AA24" i="7"/>
  <c r="H96" i="7"/>
  <c r="G36" i="7"/>
  <c r="R51" i="7"/>
  <c r="P4" i="7"/>
  <c r="O6" i="7"/>
  <c r="U20" i="7"/>
  <c r="I11" i="7"/>
  <c r="S13" i="7"/>
  <c r="B66" i="6"/>
  <c r="O76" i="5"/>
  <c r="X84" i="5"/>
  <c r="B37" i="6"/>
  <c r="O75" i="7"/>
  <c r="E42" i="7"/>
  <c r="U58" i="7"/>
  <c r="O7" i="7"/>
  <c r="L14" i="7"/>
  <c r="L22" i="7"/>
  <c r="K13" i="7"/>
  <c r="K18" i="7"/>
  <c r="B83" i="6"/>
  <c r="B100" i="5"/>
  <c r="W51" i="7"/>
  <c r="S23" i="7"/>
  <c r="AA14" i="7"/>
  <c r="B30" i="6"/>
  <c r="V81" i="7"/>
  <c r="G53" i="7"/>
  <c r="O8" i="7"/>
  <c r="AA13" i="7"/>
  <c r="U24" i="7"/>
  <c r="Q56" i="7"/>
  <c r="Y12" i="7"/>
  <c r="Z2" i="7"/>
  <c r="D13" i="7"/>
  <c r="F54" i="7"/>
  <c r="T25" i="7"/>
  <c r="K7" i="7"/>
  <c r="Y16" i="7"/>
  <c r="AA81" i="5"/>
  <c r="R47" i="7"/>
  <c r="P23" i="7"/>
  <c r="B91" i="5"/>
  <c r="R19" i="7"/>
  <c r="E14" i="7"/>
  <c r="B56" i="6"/>
  <c r="F14" i="7"/>
  <c r="X81" i="5"/>
  <c r="G14" i="7"/>
  <c r="T91" i="7"/>
  <c r="K21" i="7"/>
  <c r="B25" i="6"/>
  <c r="H11" i="7"/>
  <c r="I82" i="7"/>
  <c r="W21" i="7"/>
  <c r="B100" i="6"/>
  <c r="AA58" i="7"/>
  <c r="J88" i="5"/>
  <c r="B64" i="5"/>
  <c r="A56" i="4"/>
  <c r="AA51" i="5"/>
  <c r="B48" i="5"/>
  <c r="A23" i="4"/>
  <c r="U7" i="5"/>
  <c r="B6" i="5"/>
  <c r="Y24" i="5"/>
  <c r="B42" i="5"/>
  <c r="G51" i="5"/>
  <c r="S2" i="7"/>
  <c r="B31" i="6"/>
  <c r="I50" i="7"/>
  <c r="V5" i="7"/>
  <c r="H3" i="7"/>
  <c r="T26" i="7"/>
  <c r="V81" i="5"/>
  <c r="M82" i="7"/>
  <c r="J73" i="7"/>
  <c r="I74" i="7"/>
  <c r="D77" i="7"/>
  <c r="N96" i="7"/>
  <c r="H48" i="7"/>
  <c r="K48" i="7"/>
  <c r="AA37" i="7"/>
  <c r="U16" i="7"/>
  <c r="T3" i="7"/>
  <c r="G76" i="5"/>
  <c r="W80" i="7"/>
  <c r="T12" i="7"/>
  <c r="K20" i="7"/>
  <c r="B44" i="6"/>
  <c r="L84" i="7"/>
  <c r="J2" i="7"/>
  <c r="M40" i="7"/>
  <c r="D48" i="7"/>
  <c r="W10" i="7"/>
  <c r="D10" i="7"/>
  <c r="B93" i="5"/>
  <c r="L43" i="7"/>
  <c r="G44" i="7"/>
  <c r="O73" i="7"/>
  <c r="S14" i="7"/>
  <c r="I79" i="7"/>
  <c r="AA48" i="7"/>
  <c r="P41" i="7"/>
  <c r="U9" i="7"/>
  <c r="M87" i="7"/>
  <c r="G56" i="7"/>
  <c r="Y17" i="7"/>
  <c r="O19" i="7"/>
  <c r="D25" i="7"/>
  <c r="N41" i="5"/>
  <c r="R76" i="5"/>
  <c r="I55" i="7"/>
  <c r="Z23" i="7"/>
  <c r="W19" i="7"/>
  <c r="Z9" i="7"/>
  <c r="W76" i="5"/>
  <c r="J93" i="5"/>
  <c r="O10" i="7"/>
  <c r="T76" i="5"/>
  <c r="U52" i="7"/>
  <c r="Q26" i="7"/>
  <c r="B77" i="6"/>
  <c r="I80" i="7"/>
  <c r="J51" i="7"/>
  <c r="J93" i="7"/>
  <c r="Z22" i="7"/>
  <c r="K79" i="7"/>
  <c r="N60" i="7"/>
  <c r="AA55" i="7"/>
  <c r="AA2" i="7"/>
  <c r="J87" i="7"/>
  <c r="I41" i="7"/>
  <c r="J27" i="7"/>
  <c r="G9" i="7"/>
  <c r="B80" i="6"/>
  <c r="Q84" i="5"/>
  <c r="B2" i="6"/>
  <c r="U88" i="7"/>
  <c r="S43" i="7"/>
  <c r="S25" i="7"/>
  <c r="F17" i="7"/>
  <c r="B32" i="6"/>
  <c r="N16" i="7"/>
  <c r="B23" i="6"/>
  <c r="V46" i="7"/>
  <c r="AA92" i="7"/>
  <c r="K44" i="7"/>
  <c r="P46" i="7"/>
  <c r="U23" i="7"/>
  <c r="Q40" i="7"/>
  <c r="R46" i="7"/>
  <c r="M2" i="7"/>
  <c r="L10" i="7"/>
  <c r="W87" i="7"/>
  <c r="Z42" i="7"/>
  <c r="R24" i="7"/>
  <c r="X16" i="7"/>
  <c r="B39" i="6"/>
  <c r="B94" i="5"/>
  <c r="D93" i="7"/>
  <c r="W58" i="7"/>
  <c r="Q4" i="7"/>
  <c r="O18" i="7"/>
  <c r="B43" i="6"/>
  <c r="Y95" i="5"/>
  <c r="W16" i="7"/>
  <c r="R25" i="7"/>
  <c r="Q95" i="5"/>
  <c r="E50" i="7"/>
  <c r="AA23" i="7"/>
  <c r="W84" i="5"/>
  <c r="X52" i="7"/>
  <c r="H43" i="7"/>
  <c r="D53" i="7"/>
  <c r="Y13" i="7"/>
  <c r="V14" i="7"/>
  <c r="U17" i="7"/>
  <c r="Q16" i="7"/>
  <c r="X36" i="7"/>
  <c r="E87" i="5"/>
  <c r="B61" i="6"/>
  <c r="H24" i="7"/>
  <c r="H42" i="7"/>
  <c r="D76" i="5"/>
  <c r="F7" i="5"/>
  <c r="A11" i="4"/>
  <c r="B3" i="5"/>
  <c r="W51" i="5"/>
  <c r="A46" i="4"/>
  <c r="A57" i="4"/>
  <c r="D85" i="7"/>
  <c r="G46" i="7"/>
  <c r="D89" i="7"/>
  <c r="B51" i="6"/>
  <c r="I94" i="5"/>
  <c r="O5" i="7"/>
  <c r="D7" i="7"/>
  <c r="P94" i="5"/>
  <c r="D15" i="7"/>
  <c r="N73" i="7"/>
  <c r="T18" i="7"/>
  <c r="N50" i="7"/>
  <c r="E27" i="7"/>
  <c r="U84" i="5"/>
  <c r="Z94" i="5"/>
  <c r="N42" i="7"/>
  <c r="W27" i="7"/>
  <c r="D41" i="5"/>
  <c r="G81" i="5"/>
  <c r="K95" i="5"/>
  <c r="K3" i="7"/>
  <c r="U12" i="7"/>
  <c r="AA87" i="5"/>
  <c r="AA95" i="5"/>
  <c r="J39" i="7"/>
  <c r="B64" i="6"/>
  <c r="V7" i="5"/>
  <c r="B14" i="5"/>
  <c r="A21" i="4"/>
  <c r="J7" i="5"/>
  <c r="B28" i="5"/>
  <c r="A6" i="4"/>
  <c r="B36" i="5"/>
  <c r="A16" i="4"/>
  <c r="W14" i="5"/>
  <c r="O3" i="5"/>
  <c r="N6" i="5"/>
  <c r="P14" i="5"/>
  <c r="U2" i="7"/>
  <c r="R13" i="7"/>
  <c r="U54" i="7"/>
  <c r="N17" i="7"/>
  <c r="F7" i="7"/>
  <c r="G23" i="7"/>
  <c r="Q87" i="7"/>
  <c r="G18" i="7"/>
  <c r="D18" i="7"/>
  <c r="R61" i="7"/>
  <c r="T91" i="5"/>
  <c r="T23" i="7"/>
  <c r="M36" i="7"/>
  <c r="E24" i="7"/>
  <c r="W26" i="7"/>
  <c r="F71" i="7"/>
  <c r="K19" i="7"/>
  <c r="D2" i="7"/>
  <c r="R12" i="7"/>
  <c r="H12" i="7"/>
  <c r="P26" i="7"/>
  <c r="G84" i="5"/>
  <c r="K81" i="5"/>
  <c r="Y23" i="7"/>
  <c r="B54" i="5"/>
  <c r="A39" i="4"/>
  <c r="L14" i="5"/>
  <c r="Z7" i="5"/>
  <c r="B17" i="5"/>
  <c r="A17" i="4"/>
  <c r="R14" i="5"/>
  <c r="Q3" i="5"/>
  <c r="B66" i="5"/>
  <c r="A43" i="4"/>
  <c r="G17" i="5"/>
  <c r="V3" i="5"/>
  <c r="P6" i="5"/>
  <c r="A14" i="4"/>
  <c r="AA3" i="5"/>
  <c r="O42" i="5"/>
  <c r="R38" i="7"/>
  <c r="Q47" i="7"/>
  <c r="M51" i="7"/>
  <c r="D46" i="7"/>
  <c r="S87" i="5"/>
  <c r="V76" i="5"/>
  <c r="P47" i="7"/>
  <c r="B52" i="5"/>
  <c r="B59" i="5"/>
  <c r="B26" i="5"/>
  <c r="N14" i="5"/>
  <c r="H36" i="5"/>
  <c r="R52" i="5"/>
  <c r="A15" i="4"/>
  <c r="D48" i="5"/>
  <c r="I51" i="5"/>
  <c r="J83" i="7"/>
  <c r="Q75" i="7"/>
  <c r="Y72" i="7"/>
  <c r="F36" i="7"/>
  <c r="K72" i="7"/>
  <c r="D41" i="7"/>
  <c r="Y45" i="7"/>
  <c r="U41" i="7"/>
  <c r="K96" i="7"/>
  <c r="W24" i="7"/>
  <c r="L94" i="7"/>
  <c r="S41" i="7"/>
  <c r="S17" i="7"/>
  <c r="F4" i="7"/>
  <c r="S76" i="5"/>
  <c r="O45" i="7"/>
  <c r="R10" i="7"/>
  <c r="V44" i="7"/>
  <c r="G16" i="7"/>
  <c r="W22" i="7"/>
  <c r="B85" i="6"/>
  <c r="S73" i="7"/>
  <c r="W89" i="7"/>
  <c r="S55" i="7"/>
  <c r="K71" i="7"/>
  <c r="M12" i="7"/>
  <c r="U80" i="7"/>
  <c r="E59" i="7"/>
  <c r="I49" i="7"/>
  <c r="G2" i="7"/>
  <c r="R73" i="7"/>
  <c r="M57" i="7"/>
  <c r="X25" i="7"/>
  <c r="M7" i="7"/>
  <c r="B82" i="6"/>
  <c r="J84" i="5"/>
  <c r="I41" i="5"/>
  <c r="H53" i="7"/>
  <c r="G11" i="7"/>
  <c r="T24" i="7"/>
  <c r="V24" i="7"/>
  <c r="B75" i="5"/>
  <c r="U95" i="5"/>
  <c r="J20" i="7"/>
  <c r="B71" i="5"/>
  <c r="S45" i="7"/>
  <c r="Y4" i="7"/>
  <c r="B72" i="5"/>
  <c r="Z36" i="7"/>
  <c r="G60" i="7"/>
  <c r="I39" i="7"/>
  <c r="E20" i="7"/>
  <c r="D79" i="7"/>
  <c r="W43" i="7"/>
  <c r="D51" i="7"/>
  <c r="J8" i="7"/>
  <c r="S94" i="7"/>
  <c r="Z54" i="7"/>
  <c r="Q21" i="7"/>
  <c r="T15" i="7"/>
  <c r="B21" i="6"/>
  <c r="B92" i="5"/>
  <c r="K50" i="7"/>
  <c r="O4" i="7"/>
  <c r="G10" i="7"/>
  <c r="H22" i="7"/>
  <c r="B10" i="6"/>
  <c r="R75" i="5"/>
  <c r="Q12" i="7"/>
  <c r="Q76" i="5"/>
  <c r="J86" i="7"/>
  <c r="Y2" i="7"/>
  <c r="W86" i="7"/>
  <c r="D42" i="7"/>
  <c r="J60" i="7"/>
  <c r="F8" i="7"/>
  <c r="T55" i="7"/>
  <c r="Z50" i="7"/>
  <c r="Z7" i="7"/>
  <c r="J16" i="7"/>
  <c r="G50" i="7"/>
  <c r="K4" i="7"/>
  <c r="V9" i="7"/>
  <c r="U21" i="7"/>
  <c r="B14" i="6"/>
  <c r="AA41" i="5"/>
  <c r="W54" i="7"/>
  <c r="J7" i="7"/>
  <c r="X11" i="7"/>
  <c r="L23" i="7"/>
  <c r="B46" i="6"/>
  <c r="F95" i="5"/>
  <c r="W11" i="7"/>
  <c r="L26" i="7"/>
  <c r="L94" i="5"/>
  <c r="L52" i="7"/>
  <c r="X20" i="7"/>
  <c r="S8" i="7"/>
  <c r="D39" i="7"/>
  <c r="O20" i="7"/>
  <c r="G22" i="7"/>
  <c r="K92" i="5"/>
  <c r="V21" i="7"/>
  <c r="X27" i="7"/>
  <c r="W13" i="7"/>
  <c r="Q3" i="7"/>
  <c r="H75" i="5"/>
  <c r="I15" i="7"/>
  <c r="H95" i="5"/>
  <c r="R43" i="7"/>
  <c r="J41" i="5"/>
  <c r="O86" i="7"/>
  <c r="X7" i="5"/>
  <c r="A66" i="4"/>
  <c r="L51" i="5"/>
  <c r="A32" i="4"/>
  <c r="P24" i="5"/>
  <c r="O74" i="7"/>
  <c r="S57" i="7"/>
  <c r="Z60" i="7"/>
  <c r="B82" i="5"/>
  <c r="H39" i="7"/>
  <c r="K6" i="7"/>
  <c r="B6" i="6"/>
  <c r="S47" i="7"/>
  <c r="K41" i="5"/>
  <c r="R55" i="7"/>
  <c r="H26" i="7"/>
  <c r="H72" i="5"/>
  <c r="L25" i="7"/>
  <c r="B19" i="6"/>
  <c r="G92" i="5"/>
  <c r="D50" i="7"/>
  <c r="L20" i="7"/>
  <c r="L92" i="5"/>
  <c r="M72" i="5"/>
  <c r="F26" i="7"/>
  <c r="Q92" i="7"/>
  <c r="E4" i="7"/>
  <c r="B79" i="6"/>
  <c r="Q75" i="5"/>
  <c r="AA94" i="5"/>
  <c r="V55" i="7"/>
  <c r="U87" i="5"/>
  <c r="Y7" i="5"/>
  <c r="A67" i="4"/>
  <c r="V14" i="5"/>
  <c r="E7" i="5"/>
  <c r="B11" i="5"/>
  <c r="J11" i="5" s="1"/>
  <c r="K14" i="5"/>
  <c r="Q11" i="5"/>
  <c r="G7" i="5"/>
  <c r="B13" i="5"/>
  <c r="V13" i="5" s="1"/>
  <c r="A4" i="4"/>
  <c r="E14" i="5"/>
  <c r="B56" i="5"/>
  <c r="G56" i="5" s="1"/>
  <c r="T13" i="5"/>
  <c r="P19" i="7"/>
  <c r="B96" i="5"/>
  <c r="R96" i="5" s="1"/>
  <c r="P61" i="7"/>
  <c r="J76" i="7"/>
  <c r="L15" i="7"/>
  <c r="D5" i="7"/>
  <c r="D81" i="5"/>
  <c r="R36" i="7"/>
  <c r="V13" i="7"/>
  <c r="B17" i="6"/>
  <c r="Z93" i="5"/>
  <c r="H25" i="7"/>
  <c r="N94" i="5"/>
  <c r="F13" i="7"/>
  <c r="U75" i="5"/>
  <c r="D37" i="7"/>
  <c r="D21" i="7"/>
  <c r="R91" i="5"/>
  <c r="H71" i="5"/>
  <c r="P38" i="7"/>
  <c r="J14" i="7"/>
  <c r="B13" i="6"/>
  <c r="X82" i="5"/>
  <c r="AA91" i="5"/>
  <c r="B89" i="5"/>
  <c r="G74" i="7"/>
  <c r="J24" i="7"/>
  <c r="B48" i="6"/>
  <c r="Q96" i="5"/>
  <c r="F96" i="7"/>
  <c r="Z4" i="7"/>
  <c r="B25" i="5"/>
  <c r="U25" i="5" s="1"/>
  <c r="A8" i="4"/>
  <c r="F14" i="5"/>
  <c r="Q7" i="5"/>
  <c r="A63" i="4"/>
  <c r="O17" i="5"/>
  <c r="J3" i="5"/>
  <c r="U51" i="5"/>
  <c r="B46" i="5"/>
  <c r="M46" i="5" s="1"/>
  <c r="A61" i="4"/>
  <c r="Z24" i="5"/>
  <c r="X17" i="5"/>
  <c r="U6" i="5"/>
  <c r="Q14" i="5"/>
  <c r="H42" i="5"/>
  <c r="N38" i="7"/>
  <c r="E17" i="7"/>
  <c r="S18" i="7"/>
  <c r="Z17" i="7"/>
  <c r="T88" i="5"/>
  <c r="F9" i="7"/>
  <c r="Y52" i="7"/>
  <c r="A27" i="4"/>
  <c r="A47" i="4"/>
  <c r="L3" i="5"/>
  <c r="A45" i="4"/>
  <c r="R54" i="5"/>
  <c r="X52" i="5"/>
  <c r="S52" i="5"/>
  <c r="K11" i="5"/>
  <c r="G42" i="5"/>
  <c r="K36" i="5"/>
  <c r="D56" i="5"/>
  <c r="AA52" i="5"/>
  <c r="W54" i="5"/>
  <c r="H72" i="7"/>
  <c r="X50" i="7"/>
  <c r="Y42" i="7"/>
  <c r="H76" i="7"/>
  <c r="T38" i="7"/>
  <c r="F95" i="7"/>
  <c r="F75" i="7"/>
  <c r="D58" i="7"/>
  <c r="S61" i="7"/>
  <c r="O9" i="7"/>
  <c r="N74" i="7"/>
  <c r="E54" i="7"/>
  <c r="L50" i="7"/>
  <c r="I25" i="7"/>
  <c r="O94" i="7"/>
  <c r="U57" i="7"/>
  <c r="R18" i="7"/>
  <c r="T40" i="7"/>
  <c r="H6" i="7"/>
  <c r="J12" i="7"/>
  <c r="B24" i="6"/>
  <c r="F85" i="7"/>
  <c r="V57" i="7"/>
  <c r="P5" i="7"/>
  <c r="L45" i="7"/>
  <c r="K17" i="7"/>
  <c r="O37" i="7"/>
  <c r="I58" i="7"/>
  <c r="U10" i="7"/>
  <c r="W18" i="7"/>
  <c r="N36" i="7"/>
  <c r="X9" i="7"/>
  <c r="J13" i="7"/>
  <c r="I24" i="7"/>
  <c r="B38" i="6"/>
  <c r="Q93" i="5"/>
  <c r="T87" i="7"/>
  <c r="Y41" i="7"/>
  <c r="N27" i="7"/>
  <c r="W9" i="7"/>
  <c r="B75" i="6"/>
  <c r="F84" i="5"/>
  <c r="T5" i="7"/>
  <c r="X19" i="7"/>
  <c r="V93" i="5"/>
  <c r="P48" i="7"/>
  <c r="H10" i="7"/>
  <c r="W44" i="7"/>
  <c r="O55" i="7"/>
  <c r="N19" i="7"/>
  <c r="V50" i="7"/>
  <c r="K25" i="7"/>
  <c r="X46" i="7"/>
  <c r="X60" i="7"/>
  <c r="T17" i="7"/>
  <c r="K24" i="7"/>
  <c r="X54" i="7"/>
  <c r="V23" i="7"/>
  <c r="Q19" i="7"/>
  <c r="Y8" i="7"/>
  <c r="Z76" i="5"/>
  <c r="N93" i="5"/>
  <c r="U81" i="5"/>
  <c r="L58" i="7"/>
  <c r="E13" i="7"/>
  <c r="Q25" i="7"/>
  <c r="X26" i="7"/>
  <c r="B74" i="5"/>
  <c r="I93" i="5"/>
  <c r="T45" i="7"/>
  <c r="Y11" i="7"/>
  <c r="N75" i="5"/>
  <c r="M56" i="7"/>
  <c r="K10" i="7"/>
  <c r="R80" i="7"/>
  <c r="K11" i="7"/>
  <c r="P17" i="7"/>
  <c r="B36" i="6"/>
  <c r="F56" i="7"/>
  <c r="T44" i="7"/>
  <c r="R2" i="7"/>
  <c r="V27" i="7"/>
  <c r="H58" i="7"/>
  <c r="X12" i="7"/>
  <c r="M25" i="7"/>
  <c r="I27" i="7"/>
  <c r="B79" i="5"/>
  <c r="D95" i="5"/>
  <c r="R95" i="5"/>
  <c r="G61" i="7"/>
  <c r="P3" i="7"/>
  <c r="N26" i="7"/>
  <c r="M27" i="7"/>
  <c r="B78" i="5"/>
  <c r="Y78" i="5"/>
  <c r="W81" i="5"/>
  <c r="H15" i="7"/>
  <c r="B97" i="5"/>
  <c r="O91" i="7"/>
  <c r="F10" i="7"/>
  <c r="W25" i="7"/>
  <c r="O95" i="5"/>
  <c r="P82" i="7"/>
  <c r="I96" i="7"/>
  <c r="G75" i="7"/>
  <c r="B54" i="6"/>
  <c r="E38" i="7"/>
  <c r="T92" i="5"/>
  <c r="M92" i="5"/>
  <c r="D91" i="5"/>
  <c r="T19" i="7"/>
  <c r="R93" i="5"/>
  <c r="M50" i="7"/>
  <c r="B98" i="5"/>
  <c r="B95" i="6"/>
  <c r="S15" i="7"/>
  <c r="W74" i="5"/>
  <c r="O2" i="7"/>
  <c r="B32" i="5"/>
  <c r="L7" i="5"/>
  <c r="A5" i="4"/>
  <c r="B43" i="5"/>
  <c r="H3" i="5"/>
  <c r="Q43" i="5"/>
  <c r="AA53" i="7"/>
  <c r="V3" i="7"/>
  <c r="I4" i="7"/>
  <c r="B74" i="6"/>
  <c r="S39" i="7"/>
  <c r="O27" i="7"/>
  <c r="B77" i="5"/>
  <c r="G77" i="5" s="1"/>
  <c r="M93" i="5"/>
  <c r="X2" i="7"/>
  <c r="E82" i="5"/>
  <c r="Z76" i="7"/>
  <c r="V11" i="7"/>
  <c r="D40" i="7"/>
  <c r="E2" i="7"/>
  <c r="W23" i="7"/>
  <c r="S16" i="7"/>
  <c r="L56" i="7"/>
  <c r="AA20" i="7"/>
  <c r="G95" i="5"/>
  <c r="Y15" i="7"/>
  <c r="L11" i="7"/>
  <c r="Q60" i="7"/>
  <c r="B71" i="6"/>
  <c r="F27" i="7"/>
  <c r="N24" i="7"/>
  <c r="T37" i="7"/>
  <c r="E41" i="5"/>
  <c r="M74" i="5"/>
  <c r="W15" i="7"/>
  <c r="S59" i="7"/>
  <c r="N12" i="7"/>
  <c r="J95" i="5"/>
  <c r="I16" i="7"/>
  <c r="Q59" i="7"/>
  <c r="E19" i="7"/>
  <c r="P50" i="7"/>
  <c r="I75" i="5"/>
  <c r="X95" i="5"/>
  <c r="P2" i="7"/>
  <c r="B65" i="5"/>
  <c r="Q42" i="5"/>
  <c r="E92" i="5"/>
  <c r="U25" i="7"/>
  <c r="W82" i="7"/>
  <c r="B90" i="5"/>
  <c r="L7" i="7"/>
  <c r="H90" i="5"/>
  <c r="N84" i="5"/>
  <c r="P10" i="7"/>
  <c r="D77" i="5"/>
  <c r="S21" i="7"/>
  <c r="B45" i="5"/>
  <c r="N45" i="5" s="1"/>
  <c r="A44" i="4"/>
  <c r="V51" i="5"/>
  <c r="A60" i="4"/>
  <c r="H13" i="5"/>
  <c r="Y7" i="7"/>
  <c r="X8" i="7"/>
  <c r="W14" i="7"/>
  <c r="B9" i="6"/>
  <c r="M24" i="7"/>
  <c r="R94" i="5"/>
  <c r="I42" i="7"/>
  <c r="G87" i="5"/>
  <c r="F41" i="5"/>
  <c r="F6" i="7"/>
  <c r="N11" i="7"/>
  <c r="P91" i="5"/>
  <c r="S72" i="5"/>
  <c r="S60" i="7"/>
  <c r="X89" i="5"/>
  <c r="A51" i="4"/>
  <c r="A20" i="4"/>
  <c r="W7" i="5"/>
  <c r="A18" i="4"/>
  <c r="G14" i="5"/>
  <c r="M3" i="5"/>
  <c r="B12" i="5"/>
  <c r="O84" i="5"/>
  <c r="B99" i="6"/>
  <c r="L19" i="7"/>
  <c r="R79" i="5"/>
  <c r="E51" i="5"/>
  <c r="W6" i="5"/>
  <c r="N56" i="5"/>
  <c r="Z42" i="5"/>
  <c r="D24" i="5"/>
  <c r="M54" i="5"/>
  <c r="D45" i="5"/>
  <c r="G48" i="5"/>
  <c r="R25" i="5"/>
  <c r="M51" i="5"/>
  <c r="K54" i="5"/>
  <c r="Y42" i="5"/>
  <c r="J14" i="5"/>
  <c r="M91" i="5"/>
  <c r="V74" i="5"/>
  <c r="Z77" i="5"/>
  <c r="Y87" i="5"/>
  <c r="Z71" i="5"/>
  <c r="R72" i="5"/>
  <c r="Q88" i="5"/>
  <c r="G90" i="5"/>
  <c r="Y89" i="5"/>
  <c r="Y26" i="7"/>
  <c r="S5" i="7"/>
  <c r="U7" i="7"/>
  <c r="L93" i="5"/>
  <c r="E7" i="7"/>
  <c r="Q81" i="5"/>
  <c r="H81" i="5"/>
  <c r="Q8" i="7"/>
  <c r="J43" i="7"/>
  <c r="A10" i="4"/>
  <c r="AA25" i="5"/>
  <c r="Z17" i="5"/>
  <c r="E6" i="5"/>
  <c r="Y51" i="5"/>
  <c r="R42" i="5"/>
  <c r="Q48" i="5"/>
  <c r="S56" i="5"/>
  <c r="U52" i="5"/>
  <c r="L26" i="5"/>
  <c r="J51" i="5"/>
  <c r="J54" i="5"/>
  <c r="T46" i="5"/>
  <c r="Z36" i="5"/>
  <c r="J52" i="5"/>
  <c r="B18" i="5"/>
  <c r="F13" i="5"/>
  <c r="Z6" i="5"/>
  <c r="S54" i="5"/>
  <c r="S42" i="5"/>
  <c r="Y56" i="5"/>
  <c r="V48" i="5"/>
  <c r="S24" i="5"/>
  <c r="Y92" i="5"/>
  <c r="F75" i="5"/>
  <c r="F78" i="5"/>
  <c r="P87" i="5"/>
  <c r="I71" i="5"/>
  <c r="P72" i="5"/>
  <c r="H88" i="5"/>
  <c r="N90" i="5"/>
  <c r="AA89" i="5"/>
  <c r="P27" i="7"/>
  <c r="AA26" i="7"/>
  <c r="N5" i="7"/>
  <c r="Z92" i="7"/>
  <c r="M3" i="7"/>
  <c r="K94" i="5"/>
  <c r="D93" i="5"/>
  <c r="O21" i="7"/>
  <c r="X5" i="7"/>
  <c r="N25" i="5"/>
  <c r="A3" i="4"/>
  <c r="A13" i="4"/>
  <c r="X3" i="5"/>
  <c r="V24" i="5"/>
  <c r="N43" i="5"/>
  <c r="L36" i="5"/>
  <c r="X56" i="5"/>
  <c r="K48" i="5"/>
  <c r="U45" i="5"/>
  <c r="A58" i="4"/>
  <c r="D14" i="5"/>
  <c r="M48" i="5"/>
  <c r="Y45" i="5"/>
  <c r="I7" i="5"/>
  <c r="Z14" i="5"/>
  <c r="P42" i="5"/>
  <c r="U46" i="5"/>
  <c r="V56" i="5"/>
  <c r="J92" i="5"/>
  <c r="W91" i="5"/>
  <c r="V75" i="5"/>
  <c r="V78" i="5"/>
  <c r="F87" i="5"/>
  <c r="Y71" i="5"/>
  <c r="I72" i="5"/>
  <c r="E88" i="5"/>
  <c r="Z90" i="5"/>
  <c r="M89" i="5"/>
  <c r="N11" i="5"/>
  <c r="M24" i="5"/>
  <c r="P13" i="5"/>
  <c r="R6" i="5"/>
  <c r="K12" i="5"/>
  <c r="G18" i="5"/>
  <c r="E26" i="7"/>
  <c r="P79" i="5"/>
  <c r="B10" i="5"/>
  <c r="Q52" i="5"/>
  <c r="A40" i="4"/>
  <c r="T56" i="5"/>
  <c r="V45" i="5"/>
  <c r="N51" i="5"/>
  <c r="M13" i="5"/>
  <c r="V91" i="5"/>
  <c r="J71" i="5"/>
  <c r="L90" i="5"/>
  <c r="N3" i="5"/>
  <c r="O24" i="5"/>
  <c r="I6" i="5"/>
  <c r="M12" i="5"/>
  <c r="F18" i="5"/>
  <c r="O78" i="5"/>
  <c r="P52" i="5"/>
  <c r="I88" i="5"/>
  <c r="O6" i="5"/>
  <c r="E90" i="7"/>
  <c r="B90" i="6"/>
  <c r="AA10" i="7"/>
  <c r="X42" i="5"/>
  <c r="J45" i="5"/>
  <c r="I56" i="5"/>
  <c r="K17" i="5"/>
  <c r="I46" i="5"/>
  <c r="E74" i="5"/>
  <c r="Y88" i="5"/>
  <c r="G89" i="5"/>
  <c r="G11" i="5"/>
  <c r="S26" i="5"/>
  <c r="S13" i="5"/>
  <c r="G12" i="5"/>
  <c r="W18" i="5"/>
  <c r="I12" i="5"/>
  <c r="O26" i="7"/>
  <c r="L84" i="5"/>
  <c r="Z51" i="5"/>
  <c r="X43" i="5"/>
  <c r="H48" i="5"/>
  <c r="I54" i="5"/>
  <c r="Z43" i="5"/>
  <c r="D3" i="5"/>
  <c r="O75" i="5"/>
  <c r="E72" i="5"/>
  <c r="V89" i="5"/>
  <c r="P3" i="5"/>
  <c r="Q24" i="5"/>
  <c r="K6" i="5"/>
  <c r="O12" i="5"/>
  <c r="E18" i="5"/>
  <c r="P93" i="7"/>
  <c r="B61" i="5"/>
  <c r="F24" i="5"/>
  <c r="S12" i="5"/>
  <c r="T75" i="5"/>
  <c r="L10" i="5"/>
  <c r="Q72" i="5"/>
  <c r="D26" i="5"/>
  <c r="S92" i="5"/>
  <c r="F74" i="5"/>
  <c r="K79" i="5"/>
  <c r="AA79" i="5"/>
  <c r="M79" i="5"/>
  <c r="U94" i="5"/>
  <c r="E78" i="5"/>
  <c r="X91" i="5"/>
  <c r="J82" i="5"/>
  <c r="N82" i="5"/>
  <c r="S82" i="5"/>
  <c r="Y82" i="5"/>
  <c r="M82" i="5"/>
  <c r="AA77" i="5"/>
  <c r="O77" i="5"/>
  <c r="U77" i="5"/>
  <c r="H14" i="5"/>
  <c r="S11" i="5"/>
  <c r="X13" i="5"/>
  <c r="U96" i="5"/>
  <c r="E96" i="5"/>
  <c r="G96" i="5"/>
  <c r="T96" i="5"/>
  <c r="J96" i="5"/>
  <c r="H54" i="5"/>
  <c r="Z25" i="5"/>
  <c r="V25" i="5"/>
  <c r="P25" i="5"/>
  <c r="J17" i="5"/>
  <c r="AA59" i="5"/>
  <c r="I59" i="5"/>
  <c r="L59" i="5"/>
  <c r="P26" i="5"/>
  <c r="K10" i="5"/>
  <c r="G10" i="5"/>
  <c r="W10" i="5"/>
  <c r="U10" i="5"/>
  <c r="F61" i="5"/>
  <c r="O61" i="5"/>
  <c r="P61" i="5"/>
  <c r="D61" i="5"/>
  <c r="J61" i="5"/>
  <c r="S19" i="7"/>
  <c r="Z18" i="7"/>
  <c r="Z41" i="7"/>
  <c r="J94" i="5"/>
  <c r="N71" i="5"/>
  <c r="Z87" i="5"/>
  <c r="B57" i="5"/>
  <c r="Z3" i="5"/>
  <c r="I24" i="5"/>
  <c r="G49" i="7"/>
  <c r="G48" i="7"/>
  <c r="E10" i="7"/>
  <c r="B63" i="6"/>
  <c r="F18" i="7"/>
  <c r="I91" i="5"/>
  <c r="H93" i="5"/>
  <c r="R16" i="7"/>
  <c r="T52" i="7"/>
  <c r="L25" i="5"/>
  <c r="J25" i="5"/>
  <c r="B16" i="5"/>
  <c r="S16" i="5"/>
  <c r="Y14" i="7"/>
  <c r="Q82" i="5"/>
  <c r="E25" i="5"/>
  <c r="T51" i="5"/>
  <c r="U57" i="5"/>
  <c r="R11" i="5"/>
  <c r="K46" i="5"/>
  <c r="U54" i="5"/>
  <c r="K75" i="5"/>
  <c r="D87" i="5"/>
  <c r="U72" i="5"/>
  <c r="W89" i="5"/>
  <c r="P12" i="7"/>
  <c r="Y73" i="7"/>
  <c r="G57" i="7"/>
  <c r="J42" i="7"/>
  <c r="Y37" i="7"/>
  <c r="I81" i="7"/>
  <c r="B22" i="6"/>
  <c r="H57" i="7"/>
  <c r="K16" i="7"/>
  <c r="N18" i="7"/>
  <c r="W94" i="7"/>
  <c r="B72" i="6"/>
  <c r="E82" i="7"/>
  <c r="S20" i="7"/>
  <c r="H54" i="7"/>
  <c r="W52" i="7"/>
  <c r="B80" i="5"/>
  <c r="G13" i="7"/>
  <c r="Q92" i="5"/>
  <c r="K49" i="7"/>
  <c r="W2" i="7"/>
  <c r="AA7" i="7"/>
  <c r="R9" i="7"/>
  <c r="N76" i="7"/>
  <c r="D9" i="7"/>
  <c r="X24" i="7"/>
  <c r="D26" i="7"/>
  <c r="T41" i="7"/>
  <c r="Y80" i="7"/>
  <c r="F47" i="7"/>
  <c r="X78" i="5"/>
  <c r="S3" i="5"/>
  <c r="F23" i="7"/>
  <c r="D47" i="7"/>
  <c r="V26" i="7"/>
  <c r="K76" i="5"/>
  <c r="Z26" i="7"/>
  <c r="M77" i="5"/>
  <c r="W77" i="5"/>
  <c r="D19" i="7"/>
  <c r="N95" i="5"/>
  <c r="Z56" i="7"/>
  <c r="AA76" i="5"/>
  <c r="A37" i="4"/>
  <c r="B47" i="5"/>
  <c r="I3" i="5"/>
  <c r="M7" i="5"/>
  <c r="X11" i="5"/>
  <c r="K38" i="7"/>
  <c r="R57" i="7"/>
  <c r="O54" i="7"/>
  <c r="B16" i="6"/>
  <c r="P56" i="7"/>
  <c r="V41" i="5"/>
  <c r="R4" i="7"/>
  <c r="N22" i="7"/>
  <c r="R5" i="7"/>
  <c r="Y74" i="5"/>
  <c r="H78" i="5"/>
  <c r="T22" i="7"/>
  <c r="Z81" i="5"/>
  <c r="X75" i="5"/>
  <c r="E25" i="7"/>
  <c r="Z82" i="5"/>
  <c r="U59" i="7"/>
  <c r="O7" i="5"/>
  <c r="A26" i="4"/>
  <c r="B27" i="5"/>
  <c r="O27" i="5"/>
  <c r="B60" i="5"/>
  <c r="J13" i="5"/>
  <c r="Q54" i="5"/>
  <c r="E43" i="7"/>
  <c r="J76" i="5"/>
  <c r="Y76" i="5"/>
  <c r="S84" i="5"/>
  <c r="S22" i="7"/>
  <c r="V27" i="5"/>
  <c r="AA11" i="5"/>
  <c r="N48" i="5"/>
  <c r="L56" i="5"/>
  <c r="F59" i="5"/>
  <c r="D42" i="5"/>
  <c r="E36" i="5"/>
  <c r="L46" i="5"/>
  <c r="B49" i="5"/>
  <c r="T17" i="5"/>
  <c r="Y47" i="5"/>
  <c r="P54" i="5"/>
  <c r="Y57" i="5"/>
  <c r="O51" i="5"/>
  <c r="L45" i="5"/>
  <c r="B29" i="5"/>
  <c r="L47" i="5"/>
  <c r="E45" i="5"/>
  <c r="V92" i="5"/>
  <c r="F91" i="5"/>
  <c r="U74" i="5"/>
  <c r="Y77" i="5"/>
  <c r="V87" i="5"/>
  <c r="Z72" i="5"/>
  <c r="F88" i="5"/>
  <c r="W90" i="5"/>
  <c r="D90" i="5"/>
  <c r="F89" i="5"/>
  <c r="S59" i="5"/>
  <c r="L57" i="7"/>
  <c r="L2" i="7"/>
  <c r="O71" i="5"/>
  <c r="L36" i="7"/>
  <c r="K82" i="5"/>
  <c r="T41" i="5"/>
  <c r="M41" i="5"/>
  <c r="Y14" i="5"/>
  <c r="B44" i="5"/>
  <c r="V26" i="5"/>
  <c r="R43" i="5"/>
  <c r="X57" i="5"/>
  <c r="Q56" i="5"/>
  <c r="O44" i="5"/>
  <c r="I52" i="5"/>
  <c r="E42" i="5"/>
  <c r="T7" i="5"/>
  <c r="D25" i="5"/>
  <c r="S47" i="5"/>
  <c r="T54" i="5"/>
  <c r="F42" i="5"/>
  <c r="F45" i="5"/>
  <c r="T60" i="5"/>
  <c r="T52" i="5"/>
  <c r="Y52" i="5"/>
  <c r="L54" i="5"/>
  <c r="U56" i="5"/>
  <c r="A25" i="4"/>
  <c r="E16" i="5"/>
  <c r="P51" i="5"/>
  <c r="I42" i="5"/>
  <c r="S49" i="5"/>
  <c r="S44" i="5"/>
  <c r="Z49" i="5"/>
  <c r="K7" i="5"/>
  <c r="V17" i="5"/>
  <c r="G59" i="5"/>
  <c r="H92" i="5"/>
  <c r="Z91" i="5"/>
  <c r="S74" i="5"/>
  <c r="S77" i="5"/>
  <c r="H87" i="5"/>
  <c r="K71" i="5"/>
  <c r="W72" i="5"/>
  <c r="W88" i="5"/>
  <c r="O90" i="5"/>
  <c r="P89" i="5"/>
  <c r="H49" i="7"/>
  <c r="U79" i="5"/>
  <c r="T80" i="5"/>
  <c r="L6" i="7"/>
  <c r="D88" i="5"/>
  <c r="Q22" i="7"/>
  <c r="AA16" i="7"/>
  <c r="Y79" i="5"/>
  <c r="Y25" i="5"/>
  <c r="K26" i="5"/>
  <c r="X54" i="5"/>
  <c r="R45" i="5"/>
  <c r="Y36" i="5"/>
  <c r="N52" i="5"/>
  <c r="I45" i="5"/>
  <c r="U12" i="5"/>
  <c r="L60" i="5"/>
  <c r="R27" i="5"/>
  <c r="D6" i="5"/>
  <c r="M43" i="5"/>
  <c r="G46" i="5"/>
  <c r="M56" i="5"/>
  <c r="G44" i="5"/>
  <c r="G36" i="5"/>
  <c r="T11" i="5"/>
  <c r="X36" i="5"/>
  <c r="B2" i="5"/>
  <c r="X2" i="5"/>
  <c r="P47" i="5"/>
  <c r="K57" i="5"/>
  <c r="AA45" i="5"/>
  <c r="J6" i="5"/>
  <c r="W57" i="5"/>
  <c r="W44" i="5"/>
  <c r="T25" i="5"/>
  <c r="T36" i="5"/>
  <c r="X92" i="5"/>
  <c r="Y91" i="5"/>
  <c r="L74" i="5"/>
  <c r="P77" i="5"/>
  <c r="X87" i="5"/>
  <c r="L71" i="5"/>
  <c r="AA88" i="5"/>
  <c r="P88" i="5"/>
  <c r="F90" i="5"/>
  <c r="K89" i="5"/>
  <c r="R59" i="5"/>
  <c r="Y11" i="5"/>
  <c r="O26" i="5"/>
  <c r="L24" i="5"/>
  <c r="AA13" i="5"/>
  <c r="M6" i="5"/>
  <c r="R12" i="5"/>
  <c r="P49" i="5"/>
  <c r="Y18" i="5"/>
  <c r="N2" i="5"/>
  <c r="B60" i="6"/>
  <c r="E11" i="7"/>
  <c r="N46" i="5"/>
  <c r="M17" i="5"/>
  <c r="T42" i="5"/>
  <c r="F44" i="5"/>
  <c r="B38" i="5"/>
  <c r="S38" i="5"/>
  <c r="W42" i="5"/>
  <c r="F51" i="5"/>
  <c r="T74" i="5"/>
  <c r="Y72" i="5"/>
  <c r="Z89" i="5"/>
  <c r="Y3" i="5"/>
  <c r="E26" i="5"/>
  <c r="AA24" i="5"/>
  <c r="X16" i="5"/>
  <c r="T6" i="5"/>
  <c r="Q12" i="5"/>
  <c r="X38" i="5"/>
  <c r="R49" i="5"/>
  <c r="D2" i="5"/>
  <c r="E81" i="5"/>
  <c r="O11" i="5"/>
  <c r="F54" i="5"/>
  <c r="D18" i="5"/>
  <c r="Q89" i="5"/>
  <c r="Y26" i="5"/>
  <c r="U18" i="5"/>
  <c r="B91" i="6"/>
  <c r="J81" i="7"/>
  <c r="T14" i="5"/>
  <c r="Y16" i="5"/>
  <c r="H45" i="5"/>
  <c r="V43" i="5"/>
  <c r="D59" i="5"/>
  <c r="U36" i="5"/>
  <c r="L43" i="5"/>
  <c r="E11" i="5"/>
  <c r="S57" i="5"/>
  <c r="L44" i="5"/>
  <c r="M36" i="5"/>
  <c r="I77" i="5"/>
  <c r="N88" i="5"/>
  <c r="R17" i="5"/>
  <c r="X24" i="5"/>
  <c r="W13" i="5"/>
  <c r="V12" i="5"/>
  <c r="U38" i="5"/>
  <c r="J49" i="5"/>
  <c r="K18" i="5"/>
  <c r="K2" i="5"/>
  <c r="Z73" i="7"/>
  <c r="Q44" i="5"/>
  <c r="T48" i="5"/>
  <c r="P36" i="5"/>
  <c r="N24" i="5"/>
  <c r="W49" i="5"/>
  <c r="V38" i="7"/>
  <c r="Z75" i="5"/>
  <c r="P96" i="5"/>
  <c r="G25" i="5"/>
  <c r="R57" i="5"/>
  <c r="P56" i="5"/>
  <c r="L12" i="5"/>
  <c r="T45" i="5"/>
  <c r="Y48" i="5"/>
  <c r="T10" i="5"/>
  <c r="AA42" i="5"/>
  <c r="W45" i="5"/>
  <c r="E46" i="5"/>
  <c r="S78" i="5"/>
  <c r="U88" i="5"/>
  <c r="I89" i="5"/>
  <c r="W11" i="5"/>
  <c r="T26" i="5"/>
  <c r="E13" i="5"/>
  <c r="N16" i="5"/>
  <c r="V6" i="5"/>
  <c r="Z12" i="5"/>
  <c r="T49" i="5"/>
  <c r="T18" i="5"/>
  <c r="L2" i="5"/>
  <c r="I92" i="5"/>
  <c r="J42" i="5"/>
  <c r="P71" i="5"/>
  <c r="K61" i="5"/>
  <c r="AA6" i="5"/>
  <c r="J89" i="5"/>
  <c r="Y13" i="5"/>
  <c r="P18" i="5"/>
  <c r="D71" i="5"/>
  <c r="D80" i="5"/>
  <c r="Z80" i="5"/>
  <c r="D92" i="5"/>
  <c r="Q74" i="5"/>
  <c r="G79" i="5"/>
  <c r="D79" i="5"/>
  <c r="E79" i="5"/>
  <c r="E94" i="5"/>
  <c r="N78" i="5"/>
  <c r="Q91" i="5"/>
  <c r="U91" i="5"/>
  <c r="P82" i="5"/>
  <c r="O82" i="5"/>
  <c r="D82" i="5"/>
  <c r="U82" i="5"/>
  <c r="V77" i="5"/>
  <c r="N77" i="5"/>
  <c r="E77" i="5"/>
  <c r="I14" i="5"/>
  <c r="K47" i="5"/>
  <c r="G13" i="5"/>
  <c r="Z96" i="5"/>
  <c r="D96" i="5"/>
  <c r="O96" i="5"/>
  <c r="I96" i="5"/>
  <c r="L96" i="5"/>
  <c r="O54" i="5"/>
  <c r="M25" i="5"/>
  <c r="I25" i="5"/>
  <c r="Z27" i="5"/>
  <c r="Q17" i="5"/>
  <c r="U17" i="5"/>
  <c r="P16" i="5"/>
  <c r="O59" i="5"/>
  <c r="Z59" i="5"/>
  <c r="I26" i="5"/>
  <c r="Z26" i="5"/>
  <c r="K44" i="5"/>
  <c r="P10" i="5"/>
  <c r="D10" i="5"/>
  <c r="I10" i="5"/>
  <c r="Y10" i="5"/>
  <c r="H10" i="5"/>
  <c r="G38" i="5"/>
  <c r="K38" i="5"/>
  <c r="Y38" i="5"/>
  <c r="U61" i="5"/>
  <c r="Q61" i="5"/>
  <c r="R61" i="5"/>
  <c r="Y61" i="5"/>
  <c r="H61" i="5"/>
  <c r="N91" i="5"/>
  <c r="P84" i="5"/>
  <c r="E95" i="5"/>
  <c r="B62" i="6"/>
  <c r="O47" i="7"/>
  <c r="M90" i="7"/>
  <c r="A24" i="4"/>
  <c r="B23" i="5"/>
  <c r="F11" i="5"/>
  <c r="I46" i="7"/>
  <c r="Q41" i="5"/>
  <c r="D84" i="5"/>
  <c r="D24" i="7"/>
  <c r="F72" i="5"/>
  <c r="Y24" i="7"/>
  <c r="F77" i="5"/>
  <c r="B63" i="5"/>
  <c r="B40" i="5"/>
  <c r="I11" i="5"/>
  <c r="W25" i="5"/>
  <c r="H11" i="5"/>
  <c r="Q46" i="5"/>
  <c r="Y81" i="5"/>
  <c r="X71" i="5"/>
  <c r="X14" i="5"/>
  <c r="R51" i="5"/>
  <c r="I40" i="5"/>
  <c r="B39" i="5"/>
  <c r="G57" i="5"/>
  <c r="S40" i="5"/>
  <c r="A28" i="4"/>
  <c r="K43" i="5"/>
  <c r="E43" i="5"/>
  <c r="A12" i="4"/>
  <c r="V94" i="5"/>
  <c r="U78" i="5"/>
  <c r="V71" i="5"/>
  <c r="K88" i="5"/>
  <c r="I90" i="5"/>
  <c r="U89" i="5"/>
  <c r="D27" i="5"/>
  <c r="B73" i="5"/>
  <c r="M55" i="7"/>
  <c r="Y88" i="7"/>
  <c r="J25" i="7"/>
  <c r="X10" i="7"/>
  <c r="N55" i="7"/>
  <c r="S71" i="7"/>
  <c r="K15" i="7"/>
  <c r="O23" i="7"/>
  <c r="M4" i="7"/>
  <c r="W55" i="7"/>
  <c r="P75" i="5"/>
  <c r="X61" i="7"/>
  <c r="P8" i="7"/>
  <c r="G39" i="7"/>
  <c r="Z10" i="7"/>
  <c r="T95" i="5"/>
  <c r="S10" i="7"/>
  <c r="J11" i="7"/>
  <c r="U8" i="7"/>
  <c r="N76" i="5"/>
  <c r="U15" i="7"/>
  <c r="D16" i="7"/>
  <c r="W48" i="7"/>
  <c r="U41" i="5"/>
  <c r="Y41" i="5"/>
  <c r="K84" i="5"/>
  <c r="B85" i="5"/>
  <c r="D74" i="5"/>
  <c r="F85" i="5"/>
  <c r="E3" i="7"/>
  <c r="B53" i="5"/>
  <c r="J85" i="7"/>
  <c r="Z44" i="7"/>
  <c r="G3" i="7"/>
  <c r="L24" i="7"/>
  <c r="I56" i="7"/>
  <c r="Q15" i="7"/>
  <c r="M9" i="7"/>
  <c r="K2" i="7"/>
  <c r="Q7" i="7"/>
  <c r="P74" i="5"/>
  <c r="A50" i="4"/>
  <c r="A31" i="4"/>
  <c r="W95" i="5"/>
  <c r="W85" i="5"/>
  <c r="G41" i="5"/>
  <c r="E91" i="5"/>
  <c r="A64" i="4"/>
  <c r="T24" i="5"/>
  <c r="O57" i="5"/>
  <c r="B18" i="6"/>
  <c r="X46" i="5"/>
  <c r="D43" i="5"/>
  <c r="E48" i="5"/>
  <c r="P46" i="5"/>
  <c r="E52" i="5"/>
  <c r="T94" i="5"/>
  <c r="T71" i="5"/>
  <c r="P90" i="5"/>
  <c r="K36" i="7"/>
  <c r="AA6" i="7"/>
  <c r="K73" i="5"/>
  <c r="AA47" i="7"/>
  <c r="B8" i="5"/>
  <c r="E59" i="5"/>
  <c r="H60" i="5"/>
  <c r="D36" i="5"/>
  <c r="R36" i="5"/>
  <c r="D13" i="5"/>
  <c r="F43" i="5"/>
  <c r="J53" i="5"/>
  <c r="F56" i="5"/>
  <c r="P40" i="5"/>
  <c r="W53" i="5"/>
  <c r="Q18" i="5"/>
  <c r="AA43" i="5"/>
  <c r="I57" i="5"/>
  <c r="J47" i="5"/>
  <c r="A30" i="4"/>
  <c r="S73" i="5"/>
  <c r="K78" i="5"/>
  <c r="G71" i="5"/>
  <c r="G88" i="5"/>
  <c r="J90" i="5"/>
  <c r="D89" i="5"/>
  <c r="X13" i="7"/>
  <c r="H21" i="7"/>
  <c r="S49" i="7"/>
  <c r="L87" i="5"/>
  <c r="K90" i="5"/>
  <c r="B21" i="5"/>
  <c r="B5" i="5"/>
  <c r="B62" i="5"/>
  <c r="N42" i="5"/>
  <c r="R56" i="5"/>
  <c r="AA56" i="5"/>
  <c r="B55" i="5"/>
  <c r="K3" i="5"/>
  <c r="D54" i="5"/>
  <c r="M45" i="5"/>
  <c r="D52" i="5"/>
  <c r="S48" i="5"/>
  <c r="E44" i="5"/>
  <c r="R3" i="5"/>
  <c r="Y54" i="5"/>
  <c r="Y53" i="5"/>
  <c r="Z54" i="5"/>
  <c r="A55" i="4"/>
  <c r="Z46" i="5"/>
  <c r="P73" i="5"/>
  <c r="D78" i="5"/>
  <c r="W71" i="5"/>
  <c r="L88" i="5"/>
  <c r="R90" i="5"/>
  <c r="T89" i="5"/>
  <c r="J27" i="5"/>
  <c r="D23" i="5"/>
  <c r="U13" i="5"/>
  <c r="G5" i="5"/>
  <c r="D55" i="5"/>
  <c r="Z18" i="5"/>
  <c r="AA2" i="5"/>
  <c r="O24" i="7"/>
  <c r="A53" i="4"/>
  <c r="I36" i="5"/>
  <c r="F47" i="5"/>
  <c r="G55" i="5"/>
  <c r="AA49" i="5"/>
  <c r="R92" i="5"/>
  <c r="F10" i="5"/>
  <c r="H24" i="5"/>
  <c r="I5" i="5"/>
  <c r="R55" i="5"/>
  <c r="R18" i="5"/>
  <c r="W93" i="5"/>
  <c r="K40" i="5"/>
  <c r="E3" i="5"/>
  <c r="AA41" i="7"/>
  <c r="L11" i="5"/>
  <c r="O48" i="5"/>
  <c r="A41" i="4"/>
  <c r="L91" i="5"/>
  <c r="AA90" i="5"/>
  <c r="G3" i="5"/>
  <c r="L13" i="5"/>
  <c r="F6" i="5"/>
  <c r="AA55" i="5"/>
  <c r="Q38" i="5"/>
  <c r="Z2" i="5"/>
  <c r="E24" i="5"/>
  <c r="I43" i="5"/>
  <c r="P11" i="5"/>
  <c r="W82" i="5"/>
  <c r="N21" i="5"/>
  <c r="O56" i="5"/>
  <c r="F46" i="5"/>
  <c r="Z48" i="5"/>
  <c r="Y60" i="5"/>
  <c r="D94" i="5"/>
  <c r="Q90" i="5"/>
  <c r="O10" i="5"/>
  <c r="K24" i="5"/>
  <c r="R5" i="5"/>
  <c r="U55" i="5"/>
  <c r="Q49" i="5"/>
  <c r="H2" i="5"/>
  <c r="I48" i="5"/>
  <c r="W24" i="5"/>
  <c r="I18" i="5"/>
  <c r="I73" i="5"/>
  <c r="T12" i="5"/>
  <c r="O80" i="5"/>
  <c r="P92" i="5"/>
  <c r="O79" i="5"/>
  <c r="O94" i="5"/>
  <c r="W78" i="5"/>
  <c r="AA85" i="5"/>
  <c r="G91" i="5"/>
  <c r="G82" i="5"/>
  <c r="AA82" i="5"/>
  <c r="H77" i="5"/>
  <c r="K77" i="5"/>
  <c r="O14" i="5"/>
  <c r="O13" i="5"/>
  <c r="V96" i="5"/>
  <c r="AA96" i="5"/>
  <c r="N89" i="5"/>
  <c r="S25" i="5"/>
  <c r="M27" i="5"/>
  <c r="W17" i="5"/>
  <c r="T59" i="5"/>
  <c r="N59" i="5"/>
  <c r="Y73" i="5"/>
  <c r="V73" i="5"/>
  <c r="W73" i="5"/>
  <c r="Z8" i="5"/>
  <c r="F8" i="5"/>
  <c r="R44" i="5"/>
  <c r="J21" i="5"/>
  <c r="K21" i="5"/>
  <c r="T5" i="5"/>
  <c r="N10" i="5"/>
  <c r="E10" i="5"/>
  <c r="O38" i="5"/>
  <c r="I38" i="5"/>
  <c r="N61" i="5"/>
  <c r="M61" i="5"/>
  <c r="X61" i="5"/>
  <c r="D73" i="7"/>
  <c r="I51" i="7"/>
  <c r="J21" i="7"/>
  <c r="I95" i="5"/>
  <c r="N43" i="7"/>
  <c r="R81" i="5"/>
  <c r="B49" i="6"/>
  <c r="AA3" i="7"/>
  <c r="O91" i="5"/>
  <c r="U80" i="5"/>
  <c r="N14" i="7"/>
  <c r="Z11" i="5"/>
  <c r="O43" i="7"/>
  <c r="H20" i="7"/>
  <c r="B12" i="6"/>
  <c r="M90" i="5"/>
  <c r="X76" i="5"/>
  <c r="L17" i="5"/>
  <c r="W16" i="5"/>
  <c r="I76" i="5"/>
  <c r="M14" i="5"/>
  <c r="Z60" i="5"/>
  <c r="G45" i="5"/>
  <c r="H23" i="5"/>
  <c r="P53" i="5"/>
  <c r="O23" i="5"/>
  <c r="M75" i="5"/>
  <c r="AA72" i="5"/>
  <c r="L89" i="5"/>
  <c r="M37" i="7"/>
  <c r="Z85" i="5"/>
  <c r="V8" i="7"/>
  <c r="H82" i="5"/>
  <c r="B50" i="5"/>
  <c r="A19" i="4"/>
  <c r="E12" i="5"/>
  <c r="X53" i="5"/>
  <c r="O52" i="5"/>
  <c r="I44" i="5"/>
  <c r="B20" i="5"/>
  <c r="L20" i="5"/>
  <c r="F50" i="5"/>
  <c r="J40" i="5"/>
  <c r="F48" i="5"/>
  <c r="AA44" i="5"/>
  <c r="Z44" i="5"/>
  <c r="U3" i="5"/>
  <c r="I50" i="5"/>
  <c r="S45" i="5"/>
  <c r="U40" i="5"/>
  <c r="W56" i="5"/>
  <c r="G75" i="5"/>
  <c r="R77" i="5"/>
  <c r="K72" i="5"/>
  <c r="T90" i="5"/>
  <c r="P22" i="7"/>
  <c r="S91" i="5"/>
  <c r="X93" i="5"/>
  <c r="G93" i="5"/>
  <c r="B58" i="5"/>
  <c r="N17" i="5"/>
  <c r="J24" i="5"/>
  <c r="V59" i="5"/>
  <c r="X45" i="5"/>
  <c r="R48" i="5"/>
  <c r="E47" i="5"/>
  <c r="F26" i="5"/>
  <c r="S51" i="5"/>
  <c r="D46" i="5"/>
  <c r="J36" i="5"/>
  <c r="D44" i="5"/>
  <c r="W43" i="5"/>
  <c r="Y27" i="5"/>
  <c r="N58" i="5"/>
  <c r="Y46" i="5"/>
  <c r="Q36" i="5"/>
  <c r="U49" i="5"/>
  <c r="S18" i="5"/>
  <c r="E56" i="5"/>
  <c r="E75" i="5"/>
  <c r="O87" i="5"/>
  <c r="L72" i="5"/>
  <c r="S90" i="5"/>
  <c r="Y17" i="5"/>
  <c r="R26" i="5"/>
  <c r="T16" i="5"/>
  <c r="L6" i="5"/>
  <c r="W55" i="5"/>
  <c r="Q20" i="5"/>
  <c r="L18" i="5"/>
  <c r="V19" i="7"/>
  <c r="A62" i="4"/>
  <c r="D11" i="5"/>
  <c r="F53" i="5"/>
  <c r="U24" i="5"/>
  <c r="Z52" i="5"/>
  <c r="X77" i="5"/>
  <c r="U11" i="5"/>
  <c r="K13" i="5"/>
  <c r="X6" i="5"/>
  <c r="W39" i="5"/>
  <c r="E49" i="5"/>
  <c r="G2" i="5"/>
  <c r="O36" i="5"/>
  <c r="N13" i="5"/>
  <c r="U2" i="5"/>
  <c r="V88" i="5"/>
  <c r="A38" i="4"/>
  <c r="Z56" i="5"/>
  <c r="F52" i="5"/>
  <c r="G47" i="5"/>
  <c r="G26" i="5"/>
  <c r="Q87" i="5"/>
  <c r="Q59" i="5"/>
  <c r="AA23" i="5"/>
  <c r="F16" i="5"/>
  <c r="J12" i="5"/>
  <c r="P20" i="5"/>
  <c r="X49" i="5"/>
  <c r="O2" i="5"/>
  <c r="B22" i="5"/>
  <c r="V57" i="5"/>
  <c r="AA16" i="5"/>
  <c r="M18" i="5"/>
  <c r="U26" i="7"/>
  <c r="F3" i="5"/>
  <c r="V46" i="5"/>
  <c r="W60" i="5"/>
  <c r="Q2" i="5"/>
  <c r="B19" i="5"/>
  <c r="R87" i="5"/>
  <c r="N23" i="5"/>
  <c r="I13" i="5"/>
  <c r="W12" i="5"/>
  <c r="P22" i="5"/>
  <c r="T38" i="5"/>
  <c r="AA18" i="5"/>
  <c r="E19" i="5"/>
  <c r="U90" i="5"/>
  <c r="J56" i="5"/>
  <c r="V90" i="5"/>
  <c r="P17" i="5"/>
  <c r="N20" i="5"/>
  <c r="I80" i="5"/>
  <c r="U92" i="5"/>
  <c r="H79" i="5"/>
  <c r="L78" i="5"/>
  <c r="L85" i="5"/>
  <c r="K91" i="5"/>
  <c r="I82" i="5"/>
  <c r="Q77" i="5"/>
  <c r="V11" i="5"/>
  <c r="W96" i="5"/>
  <c r="Q25" i="5"/>
  <c r="H46" i="5"/>
  <c r="AA26" i="5"/>
  <c r="Q73" i="5"/>
  <c r="E8" i="5"/>
  <c r="Q8" i="5"/>
  <c r="P58" i="5"/>
  <c r="H21" i="5"/>
  <c r="T55" i="5"/>
  <c r="X10" i="5"/>
  <c r="V22" i="5"/>
  <c r="M19" i="5"/>
  <c r="F19" i="5"/>
  <c r="E61" i="5"/>
  <c r="V61" i="5"/>
  <c r="I23" i="7"/>
  <c r="F76" i="5"/>
  <c r="D20" i="7"/>
  <c r="V41" i="7"/>
  <c r="J26" i="7"/>
  <c r="B26" i="6"/>
  <c r="A59" i="4"/>
  <c r="S95" i="5"/>
  <c r="Z55" i="7"/>
  <c r="AA7" i="5"/>
  <c r="M59" i="5"/>
  <c r="M52" i="5"/>
  <c r="AA48" i="5"/>
  <c r="M78" i="5"/>
  <c r="M94" i="5"/>
  <c r="K87" i="5"/>
  <c r="J23" i="5"/>
  <c r="Q45" i="5"/>
  <c r="H51" i="5"/>
  <c r="S6" i="5"/>
  <c r="T40" i="5"/>
  <c r="D12" i="5"/>
  <c r="S20" i="5"/>
  <c r="W36" i="5"/>
  <c r="U48" i="5"/>
  <c r="T87" i="5"/>
  <c r="Q17" i="7"/>
  <c r="F3" i="7"/>
  <c r="V8" i="5"/>
  <c r="D51" i="5"/>
  <c r="X48" i="5"/>
  <c r="O47" i="5"/>
  <c r="D60" i="5"/>
  <c r="U50" i="5"/>
  <c r="K51" i="5"/>
  <c r="K52" i="5"/>
  <c r="D17" i="5"/>
  <c r="D75" i="5"/>
  <c r="G72" i="5"/>
  <c r="S89" i="5"/>
  <c r="W3" i="5"/>
  <c r="O16" i="5"/>
  <c r="Y55" i="5"/>
  <c r="Q13" i="5"/>
  <c r="AA36" i="5"/>
  <c r="G27" i="5"/>
  <c r="R13" i="5"/>
  <c r="N39" i="5"/>
  <c r="R2" i="5"/>
  <c r="N87" i="5"/>
  <c r="N47" i="5"/>
  <c r="AA39" i="5"/>
  <c r="S10" i="5"/>
  <c r="E27" i="5"/>
  <c r="Q16" i="5"/>
  <c r="T20" i="5"/>
  <c r="T78" i="5"/>
  <c r="T16" i="7"/>
  <c r="L48" i="5"/>
  <c r="S43" i="5"/>
  <c r="F71" i="5"/>
  <c r="Q23" i="5"/>
  <c r="AA12" i="5"/>
  <c r="E38" i="5"/>
  <c r="AA19" i="5"/>
  <c r="K39" i="5"/>
  <c r="U22" i="5"/>
  <c r="W61" i="5"/>
  <c r="P80" i="5"/>
  <c r="Z79" i="5"/>
  <c r="R78" i="5"/>
  <c r="U85" i="5"/>
  <c r="L82" i="5"/>
  <c r="U14" i="5"/>
  <c r="S96" i="5"/>
  <c r="H96" i="5"/>
  <c r="H25" i="5"/>
  <c r="N27" i="5"/>
  <c r="H59" i="5"/>
  <c r="U73" i="5"/>
  <c r="U8" i="5"/>
  <c r="W50" i="5"/>
  <c r="U58" i="5"/>
  <c r="W21" i="5"/>
  <c r="Q5" i="5"/>
  <c r="J10" i="5"/>
  <c r="W38" i="5"/>
  <c r="X22" i="5"/>
  <c r="I19" i="5"/>
  <c r="AA61" i="5"/>
  <c r="S61" i="5"/>
  <c r="G55" i="7"/>
  <c r="J22" i="7"/>
  <c r="Q23" i="7"/>
  <c r="D57" i="7"/>
  <c r="V17" i="7"/>
  <c r="P11" i="7"/>
  <c r="G59" i="7"/>
  <c r="X51" i="5"/>
  <c r="G16" i="5"/>
  <c r="P48" i="5"/>
  <c r="L42" i="5"/>
  <c r="J87" i="5"/>
  <c r="X96" i="5"/>
  <c r="Y90" i="5"/>
  <c r="N54" i="5"/>
  <c r="H44" i="5"/>
  <c r="S14" i="5"/>
  <c r="F57" i="5"/>
  <c r="K45" i="5"/>
  <c r="W26" i="5"/>
  <c r="AA57" i="5"/>
  <c r="B9" i="5"/>
  <c r="G94" i="5"/>
  <c r="E71" i="5"/>
  <c r="X90" i="5"/>
  <c r="R39" i="5"/>
  <c r="H12" i="5"/>
  <c r="S79" i="5"/>
  <c r="X85" i="5"/>
  <c r="T82" i="5"/>
  <c r="M96" i="5"/>
  <c r="F96" i="5"/>
  <c r="K25" i="5"/>
  <c r="AA27" i="5"/>
  <c r="J59" i="5"/>
  <c r="H73" i="5"/>
  <c r="Y8" i="5"/>
  <c r="Q50" i="5"/>
  <c r="Y58" i="5"/>
  <c r="I58" i="5"/>
  <c r="D5" i="5"/>
  <c r="Q10" i="5"/>
  <c r="D38" i="5"/>
  <c r="O22" i="5"/>
  <c r="S19" i="5"/>
  <c r="L61" i="5"/>
  <c r="J19" i="7"/>
  <c r="Z11" i="7"/>
  <c r="AA36" i="7"/>
  <c r="T85" i="5"/>
  <c r="B86" i="5"/>
  <c r="B31" i="5"/>
  <c r="L9" i="7"/>
  <c r="O74" i="5"/>
  <c r="B4" i="5"/>
  <c r="W47" i="5"/>
  <c r="H60" i="7"/>
  <c r="V54" i="5"/>
  <c r="W59" i="5"/>
  <c r="V42" i="5"/>
  <c r="O88" i="5"/>
  <c r="G58" i="7"/>
  <c r="AA71" i="5"/>
  <c r="A65" i="4"/>
  <c r="Q6" i="5"/>
  <c r="H52" i="5"/>
  <c r="A9" i="4"/>
  <c r="J46" i="5"/>
  <c r="J44" i="5"/>
  <c r="R7" i="5"/>
  <c r="AA46" i="5"/>
  <c r="E60" i="5"/>
  <c r="L16" i="5"/>
  <c r="AA75" i="5"/>
  <c r="N72" i="5"/>
  <c r="O89" i="5"/>
  <c r="I18" i="7"/>
  <c r="V16" i="7"/>
  <c r="A48" i="4"/>
  <c r="H17" i="5"/>
  <c r="N40" i="5"/>
  <c r="E50" i="5"/>
  <c r="M21" i="5"/>
  <c r="M42" i="5"/>
  <c r="M39" i="5"/>
  <c r="T21" i="5"/>
  <c r="K42" i="5"/>
  <c r="S36" i="5"/>
  <c r="V44" i="5"/>
  <c r="M87" i="5"/>
  <c r="F86" i="5"/>
  <c r="X26" i="5"/>
  <c r="P12" i="5"/>
  <c r="D49" i="5"/>
  <c r="O18" i="5"/>
  <c r="D22" i="7"/>
  <c r="W40" i="5"/>
  <c r="F5" i="5"/>
  <c r="W87" i="5"/>
  <c r="P23" i="5"/>
  <c r="Y12" i="5"/>
  <c r="F49" i="5"/>
  <c r="I9" i="5"/>
  <c r="Z57" i="5"/>
  <c r="L5" i="5"/>
  <c r="D8" i="7"/>
  <c r="X23" i="5"/>
  <c r="AA54" i="5"/>
  <c r="X72" i="5"/>
  <c r="M26" i="5"/>
  <c r="N12" i="5"/>
  <c r="J18" i="5"/>
  <c r="Q51" i="5"/>
  <c r="AA5" i="5"/>
  <c r="M2" i="5"/>
  <c r="F17" i="5"/>
  <c r="J48" i="5"/>
  <c r="V21" i="5"/>
  <c r="Y59" i="5"/>
  <c r="K16" i="5"/>
  <c r="AA22" i="5"/>
  <c r="H18" i="5"/>
  <c r="B37" i="5"/>
  <c r="S27" i="5"/>
  <c r="R50" i="5"/>
  <c r="Z38" i="5"/>
  <c r="W92" i="5"/>
  <c r="X79" i="5"/>
  <c r="O85" i="5"/>
  <c r="J91" i="5"/>
  <c r="R82" i="5"/>
  <c r="L77" i="5"/>
  <c r="M11" i="5"/>
  <c r="K96" i="5"/>
  <c r="F25" i="5"/>
  <c r="J4" i="5"/>
  <c r="O46" i="5"/>
  <c r="J26" i="5"/>
  <c r="N73" i="5"/>
  <c r="M8" i="5"/>
  <c r="M44" i="5"/>
  <c r="G58" i="5"/>
  <c r="Z21" i="5"/>
  <c r="J55" i="5"/>
  <c r="Z10" i="5"/>
  <c r="K22" i="5"/>
  <c r="P19" i="5"/>
  <c r="X19" i="5"/>
  <c r="P37" i="5"/>
  <c r="T61" i="5"/>
  <c r="G52" i="7"/>
  <c r="J23" i="7"/>
  <c r="X41" i="5"/>
  <c r="B15" i="5"/>
  <c r="V84" i="5"/>
  <c r="P20" i="7"/>
  <c r="Z13" i="5"/>
  <c r="L47" i="7"/>
  <c r="B83" i="5"/>
  <c r="A29" i="4"/>
  <c r="K53" i="7"/>
  <c r="X25" i="5"/>
  <c r="P43" i="5"/>
  <c r="L52" i="5"/>
  <c r="P86" i="5"/>
  <c r="Z83" i="5"/>
  <c r="L86" i="5"/>
  <c r="H7" i="5"/>
  <c r="P8" i="5"/>
  <c r="N36" i="5"/>
  <c r="V53" i="5"/>
  <c r="T47" i="5"/>
  <c r="V60" i="5"/>
  <c r="U42" i="5"/>
  <c r="I47" i="5"/>
  <c r="T3" i="5"/>
  <c r="U43" i="5"/>
  <c r="N74" i="5"/>
  <c r="X88" i="5"/>
  <c r="E89" i="5"/>
  <c r="U59" i="5"/>
  <c r="J81" i="5"/>
  <c r="R46" i="5"/>
  <c r="D16" i="5"/>
  <c r="K56" i="5"/>
  <c r="P57" i="5"/>
  <c r="W94" i="5"/>
  <c r="E90" i="5"/>
  <c r="R24" i="5"/>
  <c r="N49" i="5"/>
  <c r="O45" i="5"/>
  <c r="Z45" i="5"/>
  <c r="E5" i="5"/>
  <c r="X9" i="5"/>
  <c r="S55" i="5"/>
  <c r="J43" i="5"/>
  <c r="V86" i="5"/>
  <c r="P55" i="5"/>
  <c r="V39" i="5"/>
  <c r="O8" i="5"/>
  <c r="AA53" i="5"/>
  <c r="H26" i="5"/>
  <c r="L49" i="5"/>
  <c r="E54" i="5"/>
  <c r="O5" i="5"/>
  <c r="L79" i="5"/>
  <c r="H91" i="5"/>
  <c r="J77" i="5"/>
  <c r="Y96" i="5"/>
  <c r="K27" i="5"/>
  <c r="U26" i="5"/>
  <c r="W8" i="5"/>
  <c r="O58" i="5"/>
  <c r="M10" i="5"/>
  <c r="Q22" i="5"/>
  <c r="E37" i="5"/>
  <c r="G61" i="5"/>
  <c r="U84" i="7"/>
  <c r="O20" i="5"/>
  <c r="P45" i="5"/>
  <c r="V18" i="5"/>
  <c r="T43" i="5"/>
  <c r="N55" i="5"/>
  <c r="M49" i="5"/>
  <c r="P78" i="5"/>
  <c r="V82" i="5"/>
  <c r="L23" i="5"/>
  <c r="O25" i="5"/>
  <c r="I16" i="5"/>
  <c r="O73" i="5"/>
  <c r="X44" i="5"/>
  <c r="X21" i="5"/>
  <c r="R10" i="5"/>
  <c r="K19" i="5"/>
  <c r="R37" i="5"/>
  <c r="W6" i="7"/>
  <c r="K59" i="5"/>
  <c r="W48" i="5"/>
  <c r="G52" i="5"/>
  <c r="Y43" i="5"/>
  <c r="D20" i="5"/>
  <c r="M88" i="5"/>
  <c r="W23" i="5"/>
  <c r="E20" i="5"/>
  <c r="O72" i="5"/>
  <c r="S46" i="5"/>
  <c r="Q26" i="5"/>
  <c r="N18" i="5"/>
  <c r="I21" i="5"/>
  <c r="K60" i="5"/>
  <c r="F94" i="5"/>
  <c r="Y6" i="5"/>
  <c r="S7" i="5"/>
  <c r="S93" i="5"/>
  <c r="W46" i="5"/>
  <c r="S17" i="5"/>
  <c r="J39" i="5"/>
  <c r="H56" i="5"/>
  <c r="A52" i="4"/>
  <c r="N92" i="5"/>
  <c r="J85" i="5"/>
  <c r="T77" i="5"/>
  <c r="N96" i="5"/>
  <c r="M4" i="5"/>
  <c r="X59" i="5"/>
  <c r="H8" i="5"/>
  <c r="X58" i="5"/>
  <c r="Z5" i="5"/>
  <c r="V38" i="5"/>
  <c r="W19" i="5"/>
  <c r="I61" i="5"/>
  <c r="K93" i="5"/>
  <c r="J58" i="5"/>
  <c r="AA60" i="5"/>
  <c r="G54" i="5"/>
  <c r="W52" i="5"/>
  <c r="U47" i="5"/>
  <c r="G74" i="5"/>
  <c r="R89" i="5"/>
  <c r="P5" i="5"/>
  <c r="I2" i="5"/>
  <c r="D15" i="5"/>
  <c r="Z88" i="5"/>
  <c r="H55" i="5"/>
  <c r="B84" i="6"/>
  <c r="B78" i="6"/>
  <c r="M60" i="5"/>
  <c r="V10" i="5"/>
  <c r="J38" i="5"/>
  <c r="AA17" i="5"/>
  <c r="Q40" i="5"/>
  <c r="V52" i="5"/>
  <c r="S5" i="5"/>
  <c r="P2" i="5"/>
  <c r="N26" i="5"/>
  <c r="T2" i="5"/>
  <c r="S94" i="5"/>
  <c r="F82" i="5"/>
  <c r="AA14" i="5"/>
  <c r="H89" i="5"/>
  <c r="E17" i="5"/>
  <c r="T73" i="5"/>
  <c r="G50" i="5"/>
  <c r="F21" i="5"/>
  <c r="AA10" i="5"/>
  <c r="Z22" i="5"/>
  <c r="U37" i="5"/>
  <c r="Z61" i="5"/>
  <c r="T79" i="5"/>
  <c r="P7" i="5"/>
  <c r="V36" i="5"/>
  <c r="D53" i="5"/>
  <c r="F12" i="5"/>
  <c r="D7" i="5"/>
  <c r="U71" i="5"/>
  <c r="P59" i="5"/>
  <c r="X12" i="5"/>
  <c r="F36" i="5"/>
  <c r="I17" i="5"/>
  <c r="F40" i="5"/>
  <c r="A22" i="4"/>
  <c r="G24" i="5"/>
  <c r="I22" i="5"/>
  <c r="D86" i="5"/>
  <c r="N9" i="5"/>
  <c r="V80" i="5"/>
  <c r="O81" i="5"/>
  <c r="T81" i="5"/>
  <c r="L81" i="5"/>
  <c r="M81" i="5"/>
  <c r="I81" i="5"/>
  <c r="S81" i="5"/>
  <c r="F81" i="5"/>
  <c r="H6" i="5"/>
  <c r="G6" i="5"/>
  <c r="E93" i="5"/>
  <c r="U93" i="5"/>
  <c r="T93" i="5"/>
  <c r="P93" i="5"/>
  <c r="Y93" i="5"/>
  <c r="O93" i="5"/>
  <c r="AA93" i="5"/>
  <c r="F93" i="5"/>
  <c r="Q94" i="5"/>
  <c r="H94" i="5"/>
  <c r="X94" i="5"/>
  <c r="Y94" i="5"/>
  <c r="S75" i="5"/>
  <c r="J75" i="5"/>
  <c r="Y75" i="5"/>
  <c r="W75" i="5"/>
  <c r="L75" i="5"/>
  <c r="S71" i="5"/>
  <c r="M71" i="5"/>
  <c r="Q71" i="5"/>
  <c r="R71" i="5"/>
  <c r="D72" i="5"/>
  <c r="T72" i="5"/>
  <c r="J72" i="5"/>
  <c r="V72" i="5"/>
  <c r="O92" i="5"/>
  <c r="F92" i="5"/>
  <c r="AA92" i="5"/>
  <c r="Z92" i="5"/>
  <c r="AA74" i="5"/>
  <c r="J74" i="5"/>
  <c r="R74" i="5"/>
  <c r="I74" i="5"/>
  <c r="K74" i="5"/>
  <c r="H74" i="5"/>
  <c r="Z74" i="5"/>
  <c r="X74" i="5"/>
  <c r="W79" i="5"/>
  <c r="I79" i="5"/>
  <c r="V79" i="5"/>
  <c r="J79" i="5"/>
  <c r="N79" i="5"/>
  <c r="Q79" i="5"/>
  <c r="F79" i="5"/>
  <c r="Q78" i="5"/>
  <c r="I78" i="5"/>
  <c r="G78" i="5"/>
  <c r="AA78" i="5"/>
  <c r="Z78" i="5"/>
  <c r="J78" i="5"/>
  <c r="G43" i="5"/>
  <c r="H43" i="5"/>
  <c r="O43" i="5"/>
  <c r="J57" i="5"/>
  <c r="T57" i="5"/>
  <c r="M57" i="5"/>
  <c r="L57" i="5"/>
  <c r="N57" i="5"/>
  <c r="H57" i="5"/>
  <c r="D57" i="5"/>
  <c r="E57" i="5"/>
  <c r="R16" i="5"/>
  <c r="H16" i="5"/>
  <c r="Z16" i="5"/>
  <c r="M16" i="5"/>
  <c r="V16" i="5"/>
  <c r="U16" i="5"/>
  <c r="J16" i="5"/>
  <c r="H80" i="5"/>
  <c r="AA80" i="5"/>
  <c r="L80" i="5"/>
  <c r="Y80" i="5"/>
  <c r="R80" i="5"/>
  <c r="N80" i="5"/>
  <c r="G80" i="5"/>
  <c r="J80" i="5"/>
  <c r="X80" i="5"/>
  <c r="Q80" i="5"/>
  <c r="K80" i="5"/>
  <c r="F80" i="5"/>
  <c r="S80" i="5"/>
  <c r="E80" i="5"/>
  <c r="M80" i="5"/>
  <c r="W80" i="5"/>
  <c r="H47" i="5"/>
  <c r="R47" i="5"/>
  <c r="D47" i="5"/>
  <c r="AA47" i="5"/>
  <c r="V47" i="5"/>
  <c r="Q47" i="5"/>
  <c r="M47" i="5"/>
  <c r="X47" i="5"/>
  <c r="Z47" i="5"/>
  <c r="L27" i="5"/>
  <c r="X27" i="5"/>
  <c r="U27" i="5"/>
  <c r="W27" i="5"/>
  <c r="H27" i="5"/>
  <c r="P27" i="5"/>
  <c r="I27" i="5"/>
  <c r="Q27" i="5"/>
  <c r="T27" i="5"/>
  <c r="F27" i="5"/>
  <c r="O60" i="5"/>
  <c r="I60" i="5"/>
  <c r="R60" i="5"/>
  <c r="G60" i="5"/>
  <c r="U60" i="5"/>
  <c r="F60" i="5"/>
  <c r="Q60" i="5"/>
  <c r="J60" i="5"/>
  <c r="N60" i="5"/>
  <c r="X60" i="5"/>
  <c r="P60" i="5"/>
  <c r="S60" i="5"/>
  <c r="O49" i="5"/>
  <c r="Y49" i="5"/>
  <c r="H49" i="5"/>
  <c r="G49" i="5"/>
  <c r="V49" i="5"/>
  <c r="K49" i="5"/>
  <c r="I49" i="5"/>
  <c r="U44" i="5"/>
  <c r="Y44" i="5"/>
  <c r="P44" i="5"/>
  <c r="N44" i="5"/>
  <c r="T44" i="5"/>
  <c r="Y2" i="5"/>
  <c r="E2" i="5"/>
  <c r="W2" i="5"/>
  <c r="F2" i="5"/>
  <c r="V2" i="5"/>
  <c r="J2" i="5"/>
  <c r="AA38" i="5"/>
  <c r="P38" i="5"/>
  <c r="H38" i="5"/>
  <c r="N38" i="5"/>
  <c r="M38" i="5"/>
  <c r="L38" i="5"/>
  <c r="R38" i="5"/>
  <c r="F38" i="5"/>
  <c r="Y23" i="5"/>
  <c r="U23" i="5"/>
  <c r="E23" i="5"/>
  <c r="Z23" i="5"/>
  <c r="S23" i="5"/>
  <c r="I23" i="5"/>
  <c r="R23" i="5"/>
  <c r="G23" i="5"/>
  <c r="K23" i="5"/>
  <c r="T23" i="5"/>
  <c r="V23" i="5"/>
  <c r="F23" i="5"/>
  <c r="M23" i="5"/>
  <c r="AA40" i="5"/>
  <c r="D40" i="5"/>
  <c r="V40" i="5"/>
  <c r="H40" i="5"/>
  <c r="Y40" i="5"/>
  <c r="R40" i="5"/>
  <c r="X40" i="5"/>
  <c r="G40" i="5"/>
  <c r="E40" i="5"/>
  <c r="O40" i="5"/>
  <c r="L40" i="5"/>
  <c r="Z40" i="5"/>
  <c r="M40" i="5"/>
  <c r="H39" i="5"/>
  <c r="O39" i="5"/>
  <c r="Q39" i="5"/>
  <c r="F39" i="5"/>
  <c r="D39" i="5"/>
  <c r="X39" i="5"/>
  <c r="T39" i="5"/>
  <c r="Z39" i="5"/>
  <c r="S39" i="5"/>
  <c r="I39" i="5"/>
  <c r="E39" i="5"/>
  <c r="U39" i="5"/>
  <c r="P39" i="5"/>
  <c r="L39" i="5"/>
  <c r="Y39" i="5"/>
  <c r="G39" i="5"/>
  <c r="X73" i="5"/>
  <c r="L73" i="5"/>
  <c r="G73" i="5"/>
  <c r="M73" i="5"/>
  <c r="J73" i="5"/>
  <c r="E73" i="5"/>
  <c r="AA73" i="5"/>
  <c r="F73" i="5"/>
  <c r="Z73" i="5"/>
  <c r="D73" i="5"/>
  <c r="R73" i="5"/>
  <c r="I85" i="5"/>
  <c r="P85" i="5"/>
  <c r="S85" i="5"/>
  <c r="M85" i="5"/>
  <c r="N85" i="5"/>
  <c r="R85" i="5"/>
  <c r="Y85" i="5"/>
  <c r="E85" i="5"/>
  <c r="K85" i="5"/>
  <c r="H85" i="5"/>
  <c r="V85" i="5"/>
  <c r="D85" i="5"/>
  <c r="G85" i="5"/>
  <c r="Q85" i="5"/>
  <c r="K53" i="5"/>
  <c r="G53" i="5"/>
  <c r="I53" i="5"/>
  <c r="N53" i="5"/>
  <c r="Z53" i="5"/>
  <c r="L53" i="5"/>
  <c r="R53" i="5"/>
  <c r="E53" i="5"/>
  <c r="S53" i="5"/>
  <c r="T53" i="5"/>
  <c r="U53" i="5"/>
  <c r="M53" i="5"/>
  <c r="Q53" i="5"/>
  <c r="H53" i="5"/>
  <c r="O53" i="5"/>
  <c r="N8" i="5"/>
  <c r="R8" i="5"/>
  <c r="G8" i="5"/>
  <c r="T8" i="5"/>
  <c r="AA8" i="5"/>
  <c r="L8" i="5"/>
  <c r="J8" i="5"/>
  <c r="D8" i="5"/>
  <c r="K8" i="5"/>
  <c r="X8" i="5"/>
  <c r="S8" i="5"/>
  <c r="I8" i="5"/>
  <c r="AA21" i="5"/>
  <c r="S21" i="5"/>
  <c r="D21" i="5"/>
  <c r="O21" i="5"/>
  <c r="Y21" i="5"/>
  <c r="G21" i="5"/>
  <c r="U21" i="5"/>
  <c r="E21" i="5"/>
  <c r="L21" i="5"/>
  <c r="Q21" i="5"/>
  <c r="R21" i="5"/>
  <c r="P21" i="5"/>
  <c r="K5" i="5"/>
  <c r="H5" i="5"/>
  <c r="M5" i="5"/>
  <c r="Y5" i="5"/>
  <c r="U5" i="5"/>
  <c r="W5" i="5"/>
  <c r="X5" i="5"/>
  <c r="J5" i="5"/>
  <c r="N5" i="5"/>
  <c r="V5" i="5"/>
  <c r="O55" i="5"/>
  <c r="E55" i="5"/>
  <c r="F55" i="5"/>
  <c r="K55" i="5"/>
  <c r="L55" i="5"/>
  <c r="M55" i="5"/>
  <c r="V55" i="5"/>
  <c r="I55" i="5"/>
  <c r="X55" i="5"/>
  <c r="Z55" i="5"/>
  <c r="Q55" i="5"/>
  <c r="N50" i="5"/>
  <c r="T50" i="5"/>
  <c r="V50" i="5"/>
  <c r="X50" i="5"/>
  <c r="O50" i="5"/>
  <c r="D50" i="5"/>
  <c r="AA50" i="5"/>
  <c r="P50" i="5"/>
  <c r="S50" i="5"/>
  <c r="H50" i="5"/>
  <c r="Y50" i="5"/>
  <c r="J50" i="5"/>
  <c r="K50" i="5"/>
  <c r="M50" i="5"/>
  <c r="L50" i="5"/>
  <c r="Z50" i="5"/>
  <c r="Y20" i="5"/>
  <c r="G20" i="5"/>
  <c r="J20" i="5"/>
  <c r="R20" i="5"/>
  <c r="I20" i="5"/>
  <c r="Z20" i="5"/>
  <c r="X20" i="5"/>
  <c r="K20" i="5"/>
  <c r="F20" i="5"/>
  <c r="M20" i="5"/>
  <c r="H20" i="5"/>
  <c r="W20" i="5"/>
  <c r="AA20" i="5"/>
  <c r="U20" i="5"/>
  <c r="S58" i="5"/>
  <c r="F58" i="5"/>
  <c r="D58" i="5"/>
  <c r="K58" i="5"/>
  <c r="Q58" i="5"/>
  <c r="Z58" i="5"/>
  <c r="R58" i="5"/>
  <c r="M58" i="5"/>
  <c r="AA58" i="5"/>
  <c r="W58" i="5"/>
  <c r="V58" i="5"/>
  <c r="L58" i="5"/>
  <c r="E58" i="5"/>
  <c r="T58" i="5"/>
  <c r="H58" i="5"/>
  <c r="H22" i="5"/>
  <c r="F22" i="5"/>
  <c r="S22" i="5"/>
  <c r="G22" i="5"/>
  <c r="N22" i="5"/>
  <c r="T22" i="5"/>
  <c r="M22" i="5"/>
  <c r="E22" i="5"/>
  <c r="D22" i="5"/>
  <c r="Y22" i="5"/>
  <c r="R22" i="5"/>
  <c r="W22" i="5"/>
  <c r="L22" i="5"/>
  <c r="J22" i="5"/>
  <c r="Q19" i="5"/>
  <c r="L19" i="5"/>
  <c r="U19" i="5"/>
  <c r="V19" i="5"/>
  <c r="D19" i="5"/>
  <c r="G19" i="5"/>
  <c r="N19" i="5"/>
  <c r="Z19" i="5"/>
  <c r="Y19" i="5"/>
  <c r="J19" i="5"/>
  <c r="T19" i="5"/>
  <c r="R19" i="5"/>
  <c r="O19" i="5"/>
  <c r="H19" i="5"/>
  <c r="K9" i="5"/>
  <c r="H9" i="5"/>
  <c r="L9" i="5"/>
  <c r="AA9" i="5"/>
  <c r="J9" i="5"/>
  <c r="Q9" i="5"/>
  <c r="D9" i="5"/>
  <c r="R9" i="5"/>
  <c r="E9" i="5"/>
  <c r="Z9" i="5"/>
  <c r="O9" i="5"/>
  <c r="T9" i="5"/>
  <c r="Y9" i="5"/>
  <c r="M9" i="5"/>
  <c r="W9" i="5"/>
  <c r="F9" i="5"/>
  <c r="S9" i="5"/>
  <c r="U9" i="5"/>
  <c r="P9" i="5"/>
  <c r="G9" i="5"/>
  <c r="S86" i="5"/>
  <c r="M86" i="5"/>
  <c r="W86" i="5"/>
  <c r="I86" i="5"/>
  <c r="H86" i="5"/>
  <c r="U86" i="5"/>
  <c r="Z86" i="5"/>
  <c r="J86" i="5"/>
  <c r="Q86" i="5"/>
  <c r="R86" i="5"/>
  <c r="E86" i="5"/>
  <c r="O86" i="5"/>
  <c r="T86" i="5"/>
  <c r="K86" i="5"/>
  <c r="G86" i="5"/>
  <c r="AA86" i="5"/>
  <c r="Y86" i="5"/>
  <c r="X86" i="5"/>
  <c r="N86" i="5"/>
  <c r="Q4" i="5"/>
  <c r="K4" i="5"/>
  <c r="O4" i="5"/>
  <c r="R4" i="5"/>
  <c r="I4" i="5"/>
  <c r="P4" i="5"/>
  <c r="E4" i="5"/>
  <c r="U4" i="5"/>
  <c r="G4" i="5"/>
  <c r="X4" i="5"/>
  <c r="F4" i="5"/>
  <c r="V4" i="5"/>
  <c r="H4" i="5"/>
  <c r="Z4" i="5"/>
  <c r="D4" i="5"/>
  <c r="N4" i="5"/>
  <c r="L4" i="5"/>
  <c r="T4" i="5"/>
  <c r="S4" i="5"/>
  <c r="Y4" i="5"/>
  <c r="AA4" i="5"/>
  <c r="W4" i="5"/>
  <c r="G37" i="5"/>
  <c r="V37" i="5"/>
  <c r="N37" i="5"/>
  <c r="Q37" i="5"/>
  <c r="S37" i="5"/>
  <c r="Y37" i="5"/>
  <c r="O37" i="5"/>
  <c r="M37" i="5"/>
  <c r="J37" i="5"/>
  <c r="Z37" i="5"/>
  <c r="D37" i="5"/>
  <c r="I37" i="5"/>
  <c r="K37" i="5"/>
  <c r="H37" i="5"/>
  <c r="AA37" i="5"/>
  <c r="T37" i="5"/>
  <c r="X37" i="5"/>
  <c r="W37" i="5"/>
  <c r="F37" i="5"/>
  <c r="L37" i="5"/>
  <c r="U15" i="5"/>
  <c r="Q15" i="5"/>
  <c r="K15" i="5"/>
  <c r="X15" i="5"/>
  <c r="H15" i="5"/>
  <c r="I15" i="5"/>
  <c r="F15" i="5"/>
  <c r="V15" i="5"/>
  <c r="S15" i="5"/>
  <c r="AA15" i="5"/>
  <c r="T15" i="5"/>
  <c r="Z15" i="5"/>
  <c r="W15" i="5"/>
  <c r="P15" i="5"/>
  <c r="N15" i="5"/>
  <c r="R15" i="5"/>
  <c r="E15" i="5"/>
  <c r="O15" i="5"/>
  <c r="Y15" i="5"/>
  <c r="L15" i="5"/>
  <c r="J15" i="5"/>
  <c r="M15" i="5"/>
  <c r="G15" i="5"/>
  <c r="O83" i="5"/>
  <c r="I83" i="5"/>
  <c r="N83" i="5"/>
  <c r="D83" i="5"/>
  <c r="E83" i="5"/>
  <c r="T83" i="5"/>
  <c r="L83" i="5"/>
  <c r="K83" i="5"/>
  <c r="X83" i="5"/>
  <c r="J83" i="5"/>
  <c r="H83" i="5"/>
  <c r="R83" i="5"/>
  <c r="Q83" i="5"/>
  <c r="S83" i="5"/>
  <c r="U83" i="5"/>
  <c r="P83" i="5"/>
  <c r="M83" i="5"/>
  <c r="AA83" i="5"/>
  <c r="V83" i="5"/>
  <c r="Y83" i="5"/>
  <c r="W83" i="5"/>
  <c r="G83" i="5"/>
  <c r="F83" i="5"/>
  <c r="G15" i="6" l="1"/>
  <c r="G49" i="6" s="1"/>
  <c r="M15" i="6"/>
  <c r="M49" i="6" s="1"/>
  <c r="J15" i="6"/>
  <c r="J49" i="6" s="1"/>
  <c r="L15" i="6"/>
  <c r="L49" i="6" s="1"/>
  <c r="Y15" i="6"/>
  <c r="Y49" i="6" s="1"/>
  <c r="O15" i="6"/>
  <c r="E15" i="6"/>
  <c r="E49" i="6" s="1"/>
  <c r="R15" i="6"/>
  <c r="R49" i="6" s="1"/>
  <c r="N15" i="6"/>
  <c r="P15" i="6"/>
  <c r="P49" i="6" s="1"/>
  <c r="W15" i="6"/>
  <c r="W49" i="6" s="1"/>
  <c r="Z15" i="6"/>
  <c r="Z49" i="6" s="1"/>
  <c r="T15" i="6"/>
  <c r="T49" i="6" s="1"/>
  <c r="AA15" i="6"/>
  <c r="AA49" i="6" s="1"/>
  <c r="S15" i="6"/>
  <c r="S49" i="6" s="1"/>
  <c r="V15" i="6"/>
  <c r="F15" i="6"/>
  <c r="F49" i="6" s="1"/>
  <c r="I15" i="6"/>
  <c r="I49" i="6" s="1"/>
  <c r="H15" i="6"/>
  <c r="H49" i="6" s="1"/>
  <c r="X15" i="6"/>
  <c r="X49" i="6" s="1"/>
  <c r="K15" i="6"/>
  <c r="K49" i="6" s="1"/>
  <c r="Q15" i="6"/>
  <c r="U15" i="6"/>
  <c r="U49" i="6" s="1"/>
  <c r="W4" i="6"/>
  <c r="W38" i="6" s="1"/>
  <c r="AA4" i="6"/>
  <c r="AA38" i="6" s="1"/>
  <c r="Y4" i="6"/>
  <c r="Y38" i="6" s="1"/>
  <c r="S4" i="6"/>
  <c r="S38" i="6" s="1"/>
  <c r="T4" i="6"/>
  <c r="T38" i="6" s="1"/>
  <c r="L4" i="6"/>
  <c r="L38" i="6" s="1"/>
  <c r="N4" i="6"/>
  <c r="N38" i="6" s="1"/>
  <c r="D4" i="6"/>
  <c r="D38" i="6" s="1"/>
  <c r="Z4" i="6"/>
  <c r="Z38" i="6" s="1"/>
  <c r="H4" i="6"/>
  <c r="H38" i="6" s="1"/>
  <c r="V4" i="6"/>
  <c r="V38" i="6" s="1"/>
  <c r="F4" i="6"/>
  <c r="X4" i="6"/>
  <c r="X38" i="6" s="1"/>
  <c r="G4" i="6"/>
  <c r="G38" i="6" s="1"/>
  <c r="U4" i="6"/>
  <c r="U38" i="6" s="1"/>
  <c r="E4" i="6"/>
  <c r="E38" i="6" s="1"/>
  <c r="P4" i="6"/>
  <c r="P38" i="6" s="1"/>
  <c r="I4" i="6"/>
  <c r="I38" i="6" s="1"/>
  <c r="R4" i="6"/>
  <c r="R38" i="6" s="1"/>
  <c r="O4" i="6"/>
  <c r="O38" i="6" s="1"/>
  <c r="K4" i="6"/>
  <c r="K38" i="6" s="1"/>
  <c r="Q4" i="6"/>
  <c r="Q38" i="6" s="1"/>
  <c r="G9" i="6"/>
  <c r="G43" i="6" s="1"/>
  <c r="P9" i="6"/>
  <c r="P43" i="6" s="1"/>
  <c r="U9" i="6"/>
  <c r="U43" i="6" s="1"/>
  <c r="S9" i="6"/>
  <c r="S43" i="6" s="1"/>
  <c r="F9" i="6"/>
  <c r="F43" i="6" s="1"/>
  <c r="W9" i="6"/>
  <c r="W43" i="6" s="1"/>
  <c r="M9" i="6"/>
  <c r="M43" i="6" s="1"/>
  <c r="Y9" i="6"/>
  <c r="Y43" i="6" s="1"/>
  <c r="T9" i="6"/>
  <c r="T43" i="6" s="1"/>
  <c r="O9" i="6"/>
  <c r="O43" i="6" s="1"/>
  <c r="Z9" i="6"/>
  <c r="Z43" i="6" s="1"/>
  <c r="E9" i="6"/>
  <c r="E43" i="6" s="1"/>
  <c r="R9" i="6"/>
  <c r="R43" i="6" s="1"/>
  <c r="D9" i="6"/>
  <c r="D43" i="6" s="1"/>
  <c r="Q9" i="6"/>
  <c r="Q43" i="6" s="1"/>
  <c r="J9" i="6"/>
  <c r="J43" i="6" s="1"/>
  <c r="AA9" i="6"/>
  <c r="AA43" i="6" s="1"/>
  <c r="L9" i="6"/>
  <c r="L43" i="6" s="1"/>
  <c r="H9" i="6"/>
  <c r="H43" i="6" s="1"/>
  <c r="K9" i="6"/>
  <c r="K43" i="6" s="1"/>
  <c r="H19" i="6"/>
  <c r="H53" i="6" s="1"/>
  <c r="O19" i="6"/>
  <c r="O53" i="6" s="1"/>
  <c r="R19" i="6"/>
  <c r="T19" i="6"/>
  <c r="J19" i="6"/>
  <c r="J53" i="6" s="1"/>
  <c r="Y19" i="6"/>
  <c r="Z19" i="6"/>
  <c r="Z53" i="6" s="1"/>
  <c r="N19" i="6"/>
  <c r="N53" i="6" s="1"/>
  <c r="G19" i="6"/>
  <c r="G53" i="6" s="1"/>
  <c r="D19" i="6"/>
  <c r="D53" i="6" s="1"/>
  <c r="V19" i="6"/>
  <c r="U19" i="6"/>
  <c r="U53" i="6" s="1"/>
  <c r="L19" i="6"/>
  <c r="L53" i="6" s="1"/>
  <c r="Q19" i="6"/>
  <c r="Q53" i="6" s="1"/>
  <c r="J22" i="6"/>
  <c r="J56" i="6" s="1"/>
  <c r="L22" i="6"/>
  <c r="L56" i="6" s="1"/>
  <c r="W22" i="6"/>
  <c r="W56" i="6" s="1"/>
  <c r="R22" i="6"/>
  <c r="R56" i="6" s="1"/>
  <c r="Y22" i="6"/>
  <c r="Y56" i="6" s="1"/>
  <c r="D22" i="6"/>
  <c r="D56" i="6" s="1"/>
  <c r="E22" i="6"/>
  <c r="E56" i="6" s="1"/>
  <c r="M22" i="6"/>
  <c r="M56" i="6" s="1"/>
  <c r="T22" i="6"/>
  <c r="T56" i="6" s="1"/>
  <c r="N22" i="6"/>
  <c r="N56" i="6" s="1"/>
  <c r="G22" i="6"/>
  <c r="G56" i="6" s="1"/>
  <c r="S22" i="6"/>
  <c r="S56" i="6" s="1"/>
  <c r="F22" i="6"/>
  <c r="H22" i="6"/>
  <c r="H56" i="6" s="1"/>
  <c r="U20" i="6"/>
  <c r="U54" i="6" s="1"/>
  <c r="AA20" i="6"/>
  <c r="AA54" i="6" s="1"/>
  <c r="W20" i="6"/>
  <c r="W54" i="6" s="1"/>
  <c r="H20" i="6"/>
  <c r="H54" i="6" s="1"/>
  <c r="M20" i="6"/>
  <c r="M54" i="6" s="1"/>
  <c r="F20" i="6"/>
  <c r="F54" i="6" s="1"/>
  <c r="K20" i="6"/>
  <c r="K54" i="6" s="1"/>
  <c r="X20" i="6"/>
  <c r="X54" i="6" s="1"/>
  <c r="Z20" i="6"/>
  <c r="Z54" i="6" s="1"/>
  <c r="I20" i="6"/>
  <c r="I54" i="6" s="1"/>
  <c r="R20" i="6"/>
  <c r="R54" i="6" s="1"/>
  <c r="J20" i="6"/>
  <c r="J54" i="6" s="1"/>
  <c r="G20" i="6"/>
  <c r="G54" i="6" s="1"/>
  <c r="Y20" i="6"/>
  <c r="Y54" i="6" s="1"/>
  <c r="Z65" i="5"/>
  <c r="L65" i="5"/>
  <c r="M65" i="5"/>
  <c r="K65" i="5"/>
  <c r="J65" i="5"/>
  <c r="Y65" i="5"/>
  <c r="H65" i="5"/>
  <c r="S65" i="5"/>
  <c r="P65" i="5"/>
  <c r="AA65" i="5"/>
  <c r="D65" i="5"/>
  <c r="O65" i="5"/>
  <c r="X65" i="5"/>
  <c r="V65" i="5"/>
  <c r="T65" i="5"/>
  <c r="N65" i="5"/>
  <c r="V5" i="6"/>
  <c r="V74" i="6" s="1"/>
  <c r="N5" i="6"/>
  <c r="N74" i="6" s="1"/>
  <c r="J5" i="6"/>
  <c r="J39" i="6" s="1"/>
  <c r="X5" i="6"/>
  <c r="X39" i="6" s="1"/>
  <c r="W5" i="6"/>
  <c r="W39" i="6" s="1"/>
  <c r="U5" i="6"/>
  <c r="U39" i="6" s="1"/>
  <c r="Y5" i="6"/>
  <c r="Y39" i="6" s="1"/>
  <c r="M5" i="6"/>
  <c r="M39" i="6" s="1"/>
  <c r="H5" i="6"/>
  <c r="H74" i="6" s="1"/>
  <c r="K5" i="6"/>
  <c r="K39" i="6" s="1"/>
  <c r="P21" i="6"/>
  <c r="P55" i="6" s="1"/>
  <c r="R21" i="6"/>
  <c r="R55" i="6" s="1"/>
  <c r="Q21" i="6"/>
  <c r="Q55" i="6" s="1"/>
  <c r="L21" i="6"/>
  <c r="L55" i="6" s="1"/>
  <c r="E21" i="6"/>
  <c r="E55" i="6" s="1"/>
  <c r="U21" i="6"/>
  <c r="U55" i="6" s="1"/>
  <c r="G21" i="6"/>
  <c r="G55" i="6" s="1"/>
  <c r="Y21" i="6"/>
  <c r="Y55" i="6" s="1"/>
  <c r="O21" i="6"/>
  <c r="O55" i="6" s="1"/>
  <c r="D21" i="6"/>
  <c r="D55" i="6" s="1"/>
  <c r="S21" i="6"/>
  <c r="S55" i="6" s="1"/>
  <c r="AA21" i="6"/>
  <c r="AA55" i="6" s="1"/>
  <c r="I30" i="5"/>
  <c r="I8" i="6"/>
  <c r="S8" i="6"/>
  <c r="S30" i="5"/>
  <c r="X30" i="5"/>
  <c r="X8" i="6"/>
  <c r="K8" i="6"/>
  <c r="K30" i="5"/>
  <c r="D8" i="6"/>
  <c r="D30" i="5"/>
  <c r="J30" i="5"/>
  <c r="J8" i="6"/>
  <c r="L30" i="5"/>
  <c r="L8" i="6"/>
  <c r="AA8" i="6"/>
  <c r="AA30" i="5"/>
  <c r="T8" i="6"/>
  <c r="T30" i="5"/>
  <c r="G8" i="6"/>
  <c r="G77" i="6" s="1"/>
  <c r="G30" i="5"/>
  <c r="R30" i="5"/>
  <c r="R8" i="6"/>
  <c r="N8" i="6"/>
  <c r="N77" i="6" s="1"/>
  <c r="N30" i="5"/>
  <c r="H88" i="6"/>
  <c r="Q88" i="6"/>
  <c r="L88" i="6"/>
  <c r="N88" i="6"/>
  <c r="Q100" i="5"/>
  <c r="G100" i="5"/>
  <c r="D100" i="5"/>
  <c r="V100" i="5"/>
  <c r="H100" i="5"/>
  <c r="K100" i="5"/>
  <c r="E100" i="5"/>
  <c r="Y100" i="5"/>
  <c r="R100" i="5"/>
  <c r="N100" i="5"/>
  <c r="M100" i="5"/>
  <c r="S100" i="5"/>
  <c r="P100" i="5"/>
  <c r="Y74" i="6"/>
  <c r="U74" i="6"/>
  <c r="X74" i="6"/>
  <c r="M23" i="6"/>
  <c r="M32" i="5"/>
  <c r="F32" i="5"/>
  <c r="F23" i="6"/>
  <c r="V32" i="5"/>
  <c r="V23" i="6"/>
  <c r="T23" i="6"/>
  <c r="T32" i="5"/>
  <c r="K32" i="5"/>
  <c r="K23" i="6"/>
  <c r="G32" i="5"/>
  <c r="G23" i="6"/>
  <c r="R23" i="6"/>
  <c r="R32" i="5"/>
  <c r="I23" i="6"/>
  <c r="I92" i="6" s="1"/>
  <c r="I32" i="5"/>
  <c r="S32" i="5"/>
  <c r="S23" i="6"/>
  <c r="Z32" i="5"/>
  <c r="Z23" i="6"/>
  <c r="Z92" i="6" s="1"/>
  <c r="E23" i="6"/>
  <c r="E32" i="5"/>
  <c r="U23" i="6"/>
  <c r="U32" i="5"/>
  <c r="Y23" i="6"/>
  <c r="Y32" i="5"/>
  <c r="R73" i="6"/>
  <c r="J28" i="5"/>
  <c r="J2" i="6"/>
  <c r="J29" i="5"/>
  <c r="V29" i="5"/>
  <c r="V2" i="6"/>
  <c r="F2" i="6"/>
  <c r="F29" i="5"/>
  <c r="F28" i="5"/>
  <c r="W29" i="5"/>
  <c r="W2" i="6"/>
  <c r="W28" i="5"/>
  <c r="E2" i="6"/>
  <c r="E29" i="6" s="1"/>
  <c r="E28" i="5"/>
  <c r="E29" i="5"/>
  <c r="Y2" i="6"/>
  <c r="Y29" i="5"/>
  <c r="Y28" i="5"/>
  <c r="F27" i="6"/>
  <c r="F61" i="6" s="1"/>
  <c r="T27" i="6"/>
  <c r="Q27" i="6"/>
  <c r="Q61" i="6" s="1"/>
  <c r="I27" i="6"/>
  <c r="I61" i="6" s="1"/>
  <c r="P27" i="6"/>
  <c r="P61" i="6" s="1"/>
  <c r="H27" i="6"/>
  <c r="H61" i="6" s="1"/>
  <c r="W27" i="6"/>
  <c r="W61" i="6" s="1"/>
  <c r="U27" i="6"/>
  <c r="U61" i="6" s="1"/>
  <c r="X27" i="6"/>
  <c r="X61" i="6" s="1"/>
  <c r="L27" i="6"/>
  <c r="J16" i="6"/>
  <c r="J31" i="6" s="1"/>
  <c r="J31" i="5"/>
  <c r="U16" i="6"/>
  <c r="U31" i="5"/>
  <c r="V16" i="6"/>
  <c r="V85" i="6" s="1"/>
  <c r="M31" i="5"/>
  <c r="M16" i="6"/>
  <c r="M85" i="6" s="1"/>
  <c r="Z31" i="5"/>
  <c r="Z16" i="6"/>
  <c r="Z50" i="6" s="1"/>
  <c r="H16" i="6"/>
  <c r="H31" i="5"/>
  <c r="R31" i="5"/>
  <c r="R16" i="6"/>
  <c r="R31" i="6" s="1"/>
  <c r="R65" i="6" s="1"/>
  <c r="E66" i="5"/>
  <c r="D66" i="5"/>
  <c r="H66" i="5"/>
  <c r="N66" i="5"/>
  <c r="L66" i="5"/>
  <c r="M66" i="5"/>
  <c r="T66" i="5"/>
  <c r="J66" i="5"/>
  <c r="O78" i="6"/>
  <c r="G78" i="6"/>
  <c r="Z101" i="5"/>
  <c r="AA101" i="5"/>
  <c r="F101" i="5"/>
  <c r="O101" i="5"/>
  <c r="R97" i="5"/>
  <c r="R98" i="5"/>
  <c r="Q97" i="5"/>
  <c r="Q98" i="5"/>
  <c r="M97" i="5"/>
  <c r="M98" i="5"/>
  <c r="S98" i="5"/>
  <c r="S97" i="5"/>
  <c r="G6" i="6"/>
  <c r="G40" i="6" s="1"/>
  <c r="H6" i="6"/>
  <c r="H40" i="6" s="1"/>
  <c r="N9" i="6"/>
  <c r="N43" i="6" s="1"/>
  <c r="I22" i="6"/>
  <c r="I56" i="6" s="1"/>
  <c r="G24" i="6"/>
  <c r="G58" i="6" s="1"/>
  <c r="I17" i="6"/>
  <c r="I51" i="6" s="1"/>
  <c r="F63" i="5"/>
  <c r="F62" i="5"/>
  <c r="X12" i="6"/>
  <c r="X46" i="6" s="1"/>
  <c r="U97" i="5"/>
  <c r="U98" i="5"/>
  <c r="D7" i="6"/>
  <c r="D41" i="6" s="1"/>
  <c r="F12" i="6"/>
  <c r="F46" i="6" s="1"/>
  <c r="V62" i="5"/>
  <c r="V63" i="5"/>
  <c r="P7" i="6"/>
  <c r="P41" i="6" s="1"/>
  <c r="Z22" i="6"/>
  <c r="Z56" i="6" s="1"/>
  <c r="AA10" i="6"/>
  <c r="AA44" i="6" s="1"/>
  <c r="F21" i="6"/>
  <c r="F55" i="6" s="1"/>
  <c r="G65" i="5"/>
  <c r="E17" i="6"/>
  <c r="E51" i="6" s="1"/>
  <c r="AA14" i="6"/>
  <c r="AA48" i="6" s="1"/>
  <c r="T28" i="5"/>
  <c r="T29" i="5"/>
  <c r="T2" i="6"/>
  <c r="N26" i="6"/>
  <c r="N60" i="6" s="1"/>
  <c r="P28" i="5"/>
  <c r="P29" i="5"/>
  <c r="P2" i="6"/>
  <c r="P71" i="6" s="1"/>
  <c r="S5" i="6"/>
  <c r="S74" i="6" s="1"/>
  <c r="AA17" i="6"/>
  <c r="AA51" i="6" s="1"/>
  <c r="V10" i="6"/>
  <c r="V79" i="6" s="1"/>
  <c r="D15" i="6"/>
  <c r="D49" i="6" s="1"/>
  <c r="I28" i="5"/>
  <c r="I2" i="6"/>
  <c r="I29" i="5"/>
  <c r="P5" i="6"/>
  <c r="P39" i="6" s="1"/>
  <c r="G89" i="6"/>
  <c r="W19" i="6"/>
  <c r="W53" i="6" s="1"/>
  <c r="Z5" i="6"/>
  <c r="Z39" i="6" s="1"/>
  <c r="H8" i="6"/>
  <c r="H30" i="5"/>
  <c r="M4" i="6"/>
  <c r="M38" i="6" s="1"/>
  <c r="T99" i="5"/>
  <c r="J100" i="5"/>
  <c r="N101" i="5"/>
  <c r="H91" i="6"/>
  <c r="J74" i="6"/>
  <c r="S17" i="6"/>
  <c r="S51" i="6" s="1"/>
  <c r="S7" i="6"/>
  <c r="S41" i="6" s="1"/>
  <c r="Y6" i="6"/>
  <c r="Y40" i="6" s="1"/>
  <c r="I21" i="6"/>
  <c r="I55" i="6" s="1"/>
  <c r="N18" i="6"/>
  <c r="N52" i="6" s="1"/>
  <c r="Q26" i="6"/>
  <c r="Q95" i="6" s="1"/>
  <c r="E20" i="6"/>
  <c r="E54" i="6" s="1"/>
  <c r="W32" i="5"/>
  <c r="W23" i="6"/>
  <c r="D20" i="6"/>
  <c r="D54" i="6" s="1"/>
  <c r="K19" i="6"/>
  <c r="K53" i="6" s="1"/>
  <c r="R10" i="6"/>
  <c r="R44" i="6" s="1"/>
  <c r="X21" i="6"/>
  <c r="X55" i="6" s="1"/>
  <c r="I31" i="5"/>
  <c r="I16" i="6"/>
  <c r="O25" i="6"/>
  <c r="O59" i="6" s="1"/>
  <c r="L32" i="5"/>
  <c r="L23" i="6"/>
  <c r="L92" i="6" s="1"/>
  <c r="V18" i="6"/>
  <c r="V52" i="6" s="1"/>
  <c r="O20" i="6"/>
  <c r="O54" i="6" s="1"/>
  <c r="Q22" i="6"/>
  <c r="Q56" i="6" s="1"/>
  <c r="M10" i="6"/>
  <c r="M44" i="6" s="1"/>
  <c r="W30" i="5"/>
  <c r="W8" i="6"/>
  <c r="U26" i="6"/>
  <c r="U60" i="6" s="1"/>
  <c r="K27" i="6"/>
  <c r="K61" i="6" s="1"/>
  <c r="J99" i="5"/>
  <c r="O5" i="6"/>
  <c r="O39" i="6" s="1"/>
  <c r="H26" i="6"/>
  <c r="H60" i="6" s="1"/>
  <c r="O8" i="6"/>
  <c r="O77" i="6" s="1"/>
  <c r="O30" i="5"/>
  <c r="X9" i="6"/>
  <c r="X43" i="6" s="1"/>
  <c r="E5" i="6"/>
  <c r="E39" i="6" s="1"/>
  <c r="R24" i="6"/>
  <c r="R58" i="6" s="1"/>
  <c r="P66" i="5"/>
  <c r="D16" i="6"/>
  <c r="D31" i="5"/>
  <c r="T3" i="6"/>
  <c r="T37" i="6" s="1"/>
  <c r="U64" i="5"/>
  <c r="N62" i="5"/>
  <c r="N63" i="5"/>
  <c r="P30" i="5"/>
  <c r="P8" i="6"/>
  <c r="H7" i="6"/>
  <c r="H76" i="6" s="1"/>
  <c r="P78" i="6"/>
  <c r="X25" i="6"/>
  <c r="X59" i="6" s="1"/>
  <c r="Z13" i="6"/>
  <c r="Z47" i="6" s="1"/>
  <c r="X19" i="6"/>
  <c r="X53" i="6" s="1"/>
  <c r="P19" i="6"/>
  <c r="K22" i="6"/>
  <c r="K56" i="6" s="1"/>
  <c r="Z10" i="6"/>
  <c r="Z44" i="6" s="1"/>
  <c r="Z21" i="6"/>
  <c r="Z55" i="6" s="1"/>
  <c r="M8" i="6"/>
  <c r="M30" i="5"/>
  <c r="J26" i="6"/>
  <c r="J60" i="6" s="1"/>
  <c r="J4" i="6"/>
  <c r="J38" i="6" s="1"/>
  <c r="F25" i="6"/>
  <c r="F59" i="6" s="1"/>
  <c r="M11" i="6"/>
  <c r="M45" i="6" s="1"/>
  <c r="L99" i="5"/>
  <c r="O100" i="5"/>
  <c r="W101" i="5"/>
  <c r="R65" i="5"/>
  <c r="S27" i="6"/>
  <c r="S61" i="6" s="1"/>
  <c r="H18" i="6"/>
  <c r="H52" i="6" s="1"/>
  <c r="AA22" i="6"/>
  <c r="AA56" i="6" s="1"/>
  <c r="K16" i="6"/>
  <c r="K31" i="6" s="1"/>
  <c r="K65" i="6" s="1"/>
  <c r="K31" i="5"/>
  <c r="V21" i="6"/>
  <c r="V55" i="6" s="1"/>
  <c r="F17" i="6"/>
  <c r="F51" i="6" s="1"/>
  <c r="M28" i="5"/>
  <c r="M2" i="6"/>
  <c r="M71" i="6" s="1"/>
  <c r="M29" i="5"/>
  <c r="AA5" i="6"/>
  <c r="AA39" i="6" s="1"/>
  <c r="J18" i="6"/>
  <c r="J87" i="6" s="1"/>
  <c r="N12" i="6"/>
  <c r="N46" i="6" s="1"/>
  <c r="M26" i="6"/>
  <c r="M60" i="6" s="1"/>
  <c r="X32" i="5"/>
  <c r="X23" i="6"/>
  <c r="X32" i="6" s="1"/>
  <c r="X66" i="6" s="1"/>
  <c r="L5" i="6"/>
  <c r="L39" i="6" s="1"/>
  <c r="Z66" i="5"/>
  <c r="I9" i="6"/>
  <c r="I43" i="6" s="1"/>
  <c r="Y12" i="6"/>
  <c r="Y46" i="6" s="1"/>
  <c r="P23" i="6"/>
  <c r="P92" i="6" s="1"/>
  <c r="P32" i="5"/>
  <c r="F5" i="6"/>
  <c r="F74" i="6" s="1"/>
  <c r="O18" i="6"/>
  <c r="O52" i="6" s="1"/>
  <c r="P12" i="6"/>
  <c r="P46" i="6" s="1"/>
  <c r="X26" i="6"/>
  <c r="X60" i="6" s="1"/>
  <c r="S63" i="5"/>
  <c r="S62" i="5"/>
  <c r="K64" i="5"/>
  <c r="T21" i="6"/>
  <c r="T55" i="6" s="1"/>
  <c r="M74" i="6"/>
  <c r="M64" i="5"/>
  <c r="M21" i="6"/>
  <c r="M55" i="6" s="1"/>
  <c r="E65" i="5"/>
  <c r="H17" i="6"/>
  <c r="H51" i="6" s="1"/>
  <c r="L31" i="5"/>
  <c r="L16" i="6"/>
  <c r="L50" i="6" s="1"/>
  <c r="R7" i="6"/>
  <c r="R41" i="6" s="1"/>
  <c r="H87" i="6"/>
  <c r="Q6" i="6"/>
  <c r="Q40" i="6" s="1"/>
  <c r="AA98" i="5"/>
  <c r="AA97" i="5"/>
  <c r="V64" i="5"/>
  <c r="T100" i="5"/>
  <c r="S19" i="6"/>
  <c r="S53" i="6" s="1"/>
  <c r="O22" i="6"/>
  <c r="O56" i="6" s="1"/>
  <c r="Q10" i="6"/>
  <c r="Q44" i="6" s="1"/>
  <c r="D5" i="6"/>
  <c r="D39" i="6" s="1"/>
  <c r="Q65" i="5"/>
  <c r="Y8" i="6"/>
  <c r="Y30" i="5"/>
  <c r="AA27" i="6"/>
  <c r="AA96" i="6" s="1"/>
  <c r="K25" i="6"/>
  <c r="K59" i="6" s="1"/>
  <c r="X100" i="5"/>
  <c r="H12" i="6"/>
  <c r="H46" i="6" s="1"/>
  <c r="E98" i="5"/>
  <c r="E97" i="5"/>
  <c r="AA66" i="5"/>
  <c r="W26" i="6"/>
  <c r="F66" i="5"/>
  <c r="S14" i="6"/>
  <c r="S48" i="6" s="1"/>
  <c r="L64" i="5"/>
  <c r="G16" i="6"/>
  <c r="G31" i="5"/>
  <c r="I19" i="6"/>
  <c r="I53" i="6" s="1"/>
  <c r="X22" i="6"/>
  <c r="X56" i="6" s="1"/>
  <c r="J10" i="6"/>
  <c r="J44" i="6" s="1"/>
  <c r="Q5" i="6"/>
  <c r="Q39" i="6" s="1"/>
  <c r="W21" i="6"/>
  <c r="W55" i="6" s="1"/>
  <c r="W65" i="5"/>
  <c r="U8" i="6"/>
  <c r="U30" i="5"/>
  <c r="N27" i="6"/>
  <c r="N61" i="6" s="1"/>
  <c r="H25" i="6"/>
  <c r="H59" i="6" s="1"/>
  <c r="U14" i="6"/>
  <c r="U48" i="6" s="1"/>
  <c r="U100" i="5"/>
  <c r="U22" i="6"/>
  <c r="U56" i="6" s="1"/>
  <c r="K74" i="6"/>
  <c r="AA19" i="6"/>
  <c r="AA53" i="6" s="1"/>
  <c r="AA12" i="6"/>
  <c r="AA46" i="6" s="1"/>
  <c r="Q32" i="5"/>
  <c r="F98" i="5"/>
  <c r="F97" i="5"/>
  <c r="T20" i="6"/>
  <c r="T54" i="6" s="1"/>
  <c r="Q16" i="6"/>
  <c r="Q85" i="6" s="1"/>
  <c r="Q31" i="5"/>
  <c r="E27" i="6"/>
  <c r="E61" i="6" s="1"/>
  <c r="S10" i="6"/>
  <c r="S44" i="6" s="1"/>
  <c r="R29" i="5"/>
  <c r="R2" i="6"/>
  <c r="R28" i="5"/>
  <c r="R13" i="6"/>
  <c r="R47" i="6" s="1"/>
  <c r="G27" i="6"/>
  <c r="G96" i="6" s="1"/>
  <c r="AA62" i="5"/>
  <c r="AA63" i="5"/>
  <c r="Q13" i="6"/>
  <c r="Q47" i="6" s="1"/>
  <c r="Y90" i="6"/>
  <c r="O31" i="5"/>
  <c r="O16" i="6"/>
  <c r="W3" i="6"/>
  <c r="W37" i="6" s="1"/>
  <c r="D17" i="6"/>
  <c r="D86" i="6" s="1"/>
  <c r="U65" i="5"/>
  <c r="V8" i="6"/>
  <c r="W62" i="5"/>
  <c r="W63" i="5"/>
  <c r="S20" i="6"/>
  <c r="S54" i="6" s="1"/>
  <c r="D12" i="6"/>
  <c r="D46" i="6" s="1"/>
  <c r="S6" i="6"/>
  <c r="S40" i="6" s="1"/>
  <c r="J23" i="6"/>
  <c r="J92" i="6" s="1"/>
  <c r="J32" i="5"/>
  <c r="AA7" i="6"/>
  <c r="AA41" i="6" s="1"/>
  <c r="F19" i="6"/>
  <c r="F53" i="6" s="1"/>
  <c r="M19" i="6"/>
  <c r="M53" i="6" s="1"/>
  <c r="V22" i="6"/>
  <c r="V56" i="6" s="1"/>
  <c r="X10" i="6"/>
  <c r="X44" i="6" s="1"/>
  <c r="H21" i="6"/>
  <c r="H55" i="6" s="1"/>
  <c r="Q8" i="6"/>
  <c r="Q30" i="5"/>
  <c r="E30" i="5"/>
  <c r="E8" i="6"/>
  <c r="E77" i="6" s="1"/>
  <c r="AA26" i="6"/>
  <c r="AA60" i="6" s="1"/>
  <c r="Q25" i="6"/>
  <c r="Q59" i="6" s="1"/>
  <c r="V11" i="6"/>
  <c r="V45" i="6" s="1"/>
  <c r="Q99" i="5"/>
  <c r="L100" i="5"/>
  <c r="U101" i="5"/>
  <c r="N20" i="6"/>
  <c r="N54" i="6" s="1"/>
  <c r="P17" i="6"/>
  <c r="P51" i="6" s="1"/>
  <c r="E19" i="6"/>
  <c r="E53" i="6" s="1"/>
  <c r="AA18" i="6"/>
  <c r="AA52" i="6" s="1"/>
  <c r="P22" i="6"/>
  <c r="P91" i="6" s="1"/>
  <c r="W12" i="6"/>
  <c r="W46" i="6" s="1"/>
  <c r="I13" i="6"/>
  <c r="I47" i="6" s="1"/>
  <c r="N23" i="6"/>
  <c r="N32" i="5"/>
  <c r="Q29" i="5"/>
  <c r="Q2" i="6"/>
  <c r="Q28" i="5"/>
  <c r="F3" i="6"/>
  <c r="F37" i="6" s="1"/>
  <c r="M18" i="6"/>
  <c r="M52" i="6" s="1"/>
  <c r="AA16" i="6"/>
  <c r="AA31" i="5"/>
  <c r="V66" i="5"/>
  <c r="O29" i="5"/>
  <c r="O28" i="5"/>
  <c r="O2" i="6"/>
  <c r="O71" i="6" s="1"/>
  <c r="P20" i="6"/>
  <c r="P54" i="6" s="1"/>
  <c r="J12" i="6"/>
  <c r="J46" i="6" s="1"/>
  <c r="F16" i="6"/>
  <c r="F31" i="5"/>
  <c r="AA32" i="5"/>
  <c r="AA23" i="6"/>
  <c r="AA57" i="6" s="1"/>
  <c r="G26" i="6"/>
  <c r="G60" i="6" s="1"/>
  <c r="Z91" i="6"/>
  <c r="U29" i="5"/>
  <c r="U28" i="5"/>
  <c r="U2" i="6"/>
  <c r="N13" i="6"/>
  <c r="N47" i="6" s="1"/>
  <c r="O62" i="5"/>
  <c r="O63" i="5"/>
  <c r="G2" i="6"/>
  <c r="G28" i="5"/>
  <c r="G29" i="5"/>
  <c r="X6" i="6"/>
  <c r="X40" i="6" s="1"/>
  <c r="K13" i="6"/>
  <c r="K47" i="6" s="1"/>
  <c r="U11" i="6"/>
  <c r="U45" i="6" s="1"/>
  <c r="X99" i="5"/>
  <c r="U24" i="6"/>
  <c r="U58" i="6" s="1"/>
  <c r="D11" i="6"/>
  <c r="D45" i="6" s="1"/>
  <c r="L18" i="6"/>
  <c r="L52" i="6" s="1"/>
  <c r="Q20" i="6"/>
  <c r="Q54" i="6" s="1"/>
  <c r="L6" i="6"/>
  <c r="L40" i="6" s="1"/>
  <c r="T31" i="5"/>
  <c r="T16" i="6"/>
  <c r="R26" i="6"/>
  <c r="R60" i="6" s="1"/>
  <c r="Y17" i="6"/>
  <c r="Y51" i="6" s="1"/>
  <c r="E91" i="6"/>
  <c r="S18" i="6"/>
  <c r="Q63" i="5"/>
  <c r="Y27" i="6"/>
  <c r="Y61" i="6" s="1"/>
  <c r="W78" i="6"/>
  <c r="J62" i="5"/>
  <c r="J63" i="5"/>
  <c r="F26" i="6"/>
  <c r="F60" i="6" s="1"/>
  <c r="J24" i="6"/>
  <c r="J58" i="6" s="1"/>
  <c r="N17" i="6"/>
  <c r="N51" i="6" s="1"/>
  <c r="R99" i="5"/>
  <c r="I65" i="5"/>
  <c r="U3" i="6"/>
  <c r="U37" i="6" s="1"/>
  <c r="F65" i="5"/>
  <c r="L20" i="6"/>
  <c r="L54" i="6" s="1"/>
  <c r="E12" i="6"/>
  <c r="E46" i="6" s="1"/>
  <c r="Z100" i="5"/>
  <c r="O23" i="6"/>
  <c r="O32" i="5"/>
  <c r="H32" i="5"/>
  <c r="H23" i="6"/>
  <c r="M14" i="6"/>
  <c r="M48" i="6" s="1"/>
  <c r="W31" i="5"/>
  <c r="W16" i="6"/>
  <c r="W85" i="6" s="1"/>
  <c r="L17" i="6"/>
  <c r="L51" i="6" s="1"/>
  <c r="Z11" i="6"/>
  <c r="Z80" i="6" s="1"/>
  <c r="E10" i="6"/>
  <c r="E44" i="6" s="1"/>
  <c r="N10" i="6"/>
  <c r="N44" i="6" s="1"/>
  <c r="T5" i="6"/>
  <c r="T39" i="6" s="1"/>
  <c r="K21" i="6"/>
  <c r="K55" i="6" s="1"/>
  <c r="J21" i="6"/>
  <c r="J55" i="6" s="1"/>
  <c r="R79" i="6"/>
  <c r="F8" i="6"/>
  <c r="F30" i="5"/>
  <c r="Z30" i="5"/>
  <c r="Z8" i="6"/>
  <c r="Z77" i="6" s="1"/>
  <c r="W17" i="6"/>
  <c r="W51" i="6" s="1"/>
  <c r="M27" i="6"/>
  <c r="M61" i="6" s="1"/>
  <c r="S25" i="6"/>
  <c r="S59" i="6" s="1"/>
  <c r="O13" i="6"/>
  <c r="O47" i="6" s="1"/>
  <c r="O14" i="6"/>
  <c r="O48" i="6" s="1"/>
  <c r="K99" i="5"/>
  <c r="H99" i="5"/>
  <c r="AA100" i="5"/>
  <c r="P101" i="5"/>
  <c r="T12" i="6"/>
  <c r="T46" i="6" s="1"/>
  <c r="I18" i="6"/>
  <c r="I87" i="6" s="1"/>
  <c r="W24" i="6"/>
  <c r="W58" i="6" s="1"/>
  <c r="H2" i="6"/>
  <c r="H29" i="5"/>
  <c r="H28" i="5"/>
  <c r="U90" i="6"/>
  <c r="R5" i="6"/>
  <c r="R39" i="6" s="1"/>
  <c r="K24" i="6"/>
  <c r="K58" i="6" s="1"/>
  <c r="O10" i="6"/>
  <c r="O44" i="6" s="1"/>
  <c r="O91" i="6"/>
  <c r="N21" i="6"/>
  <c r="N55" i="6" s="1"/>
  <c r="P11" i="6"/>
  <c r="P45" i="6" s="1"/>
  <c r="E24" i="6"/>
  <c r="E58" i="6" s="1"/>
  <c r="Z2" i="6"/>
  <c r="Z71" i="6" s="1"/>
  <c r="Z29" i="5"/>
  <c r="Z28" i="5"/>
  <c r="AA90" i="6"/>
  <c r="F6" i="6"/>
  <c r="F40" i="6" s="1"/>
  <c r="L13" i="6"/>
  <c r="L47" i="6" s="1"/>
  <c r="G3" i="6"/>
  <c r="G37" i="6" s="1"/>
  <c r="O83" i="6"/>
  <c r="L11" i="6"/>
  <c r="L45" i="6" s="1"/>
  <c r="E3" i="6"/>
  <c r="E37" i="6" s="1"/>
  <c r="R18" i="6"/>
  <c r="R52" i="6" s="1"/>
  <c r="R90" i="6"/>
  <c r="I5" i="6"/>
  <c r="I39" i="6" s="1"/>
  <c r="H24" i="6"/>
  <c r="H58" i="6" s="1"/>
  <c r="F10" i="6"/>
  <c r="F79" i="6" s="1"/>
  <c r="R101" i="5"/>
  <c r="I62" i="5"/>
  <c r="I63" i="5"/>
  <c r="AA29" i="5"/>
  <c r="AA28" i="5"/>
  <c r="AA2" i="6"/>
  <c r="AA71" i="6" s="1"/>
  <c r="Z18" i="6"/>
  <c r="Z52" i="6" s="1"/>
  <c r="D90" i="6"/>
  <c r="G5" i="6"/>
  <c r="G39" i="6" s="1"/>
  <c r="U13" i="6"/>
  <c r="U47" i="6" s="1"/>
  <c r="D23" i="6"/>
  <c r="D32" i="5"/>
  <c r="J27" i="6"/>
  <c r="J61" i="6" s="1"/>
  <c r="W97" i="5"/>
  <c r="W98" i="5"/>
  <c r="Z89" i="6"/>
  <c r="R3" i="6"/>
  <c r="R37" i="6" s="1"/>
  <c r="K3" i="6"/>
  <c r="K37" i="6" s="1"/>
  <c r="N64" i="5"/>
  <c r="G98" i="5"/>
  <c r="G97" i="5"/>
  <c r="I66" i="5"/>
  <c r="Q18" i="6"/>
  <c r="Q52" i="6" s="1"/>
  <c r="W88" i="6"/>
  <c r="F78" i="6"/>
  <c r="D13" i="6"/>
  <c r="D47" i="6" s="1"/>
  <c r="R62" i="5"/>
  <c r="R63" i="5"/>
  <c r="D62" i="5"/>
  <c r="D63" i="5"/>
  <c r="T97" i="5"/>
  <c r="T98" i="5"/>
  <c r="O66" i="5"/>
  <c r="T24" i="6"/>
  <c r="T58" i="6" s="1"/>
  <c r="W100" i="5"/>
  <c r="F100" i="5"/>
  <c r="D27" i="6"/>
  <c r="D61" i="6" s="1"/>
  <c r="V98" i="5"/>
  <c r="V97" i="5"/>
  <c r="G66" i="5"/>
  <c r="X14" i="6"/>
  <c r="X48" i="6" s="1"/>
  <c r="X97" i="5"/>
  <c r="X98" i="5"/>
  <c r="H11" i="6"/>
  <c r="H45" i="6" s="1"/>
  <c r="W25" i="6"/>
  <c r="W59" i="6" s="1"/>
  <c r="I11" i="6"/>
  <c r="I45" i="6" s="1"/>
  <c r="F99" i="5"/>
  <c r="F11" i="6"/>
  <c r="F45" i="6" s="1"/>
  <c r="H10" i="6"/>
  <c r="H44" i="6" s="1"/>
  <c r="Y10" i="6"/>
  <c r="Y44" i="6" s="1"/>
  <c r="I10" i="6"/>
  <c r="I44" i="6" s="1"/>
  <c r="D10" i="6"/>
  <c r="D44" i="6" s="1"/>
  <c r="P10" i="6"/>
  <c r="P44" i="6" s="1"/>
  <c r="Z26" i="6"/>
  <c r="Z60" i="6" s="1"/>
  <c r="I26" i="6"/>
  <c r="I95" i="6" s="1"/>
  <c r="P31" i="5"/>
  <c r="P16" i="6"/>
  <c r="U17" i="6"/>
  <c r="U51" i="6" s="1"/>
  <c r="Q17" i="6"/>
  <c r="Q51" i="6" s="1"/>
  <c r="Z27" i="6"/>
  <c r="Z61" i="6" s="1"/>
  <c r="I25" i="6"/>
  <c r="I59" i="6" s="1"/>
  <c r="M25" i="6"/>
  <c r="M59" i="6" s="1"/>
  <c r="G13" i="6"/>
  <c r="G47" i="6" s="1"/>
  <c r="I14" i="6"/>
  <c r="I48" i="6" s="1"/>
  <c r="E99" i="5"/>
  <c r="N99" i="5"/>
  <c r="V99" i="5"/>
  <c r="D101" i="5"/>
  <c r="D97" i="5"/>
  <c r="D98" i="5"/>
  <c r="P18" i="6"/>
  <c r="P52" i="6" s="1"/>
  <c r="Y13" i="6"/>
  <c r="Y47" i="6" s="1"/>
  <c r="AA6" i="6"/>
  <c r="AA40" i="6" s="1"/>
  <c r="P97" i="5"/>
  <c r="P98" i="5"/>
  <c r="J64" i="5"/>
  <c r="I101" i="5"/>
  <c r="L28" i="5"/>
  <c r="L29" i="5"/>
  <c r="L2" i="6"/>
  <c r="L36" i="6" s="1"/>
  <c r="T18" i="6"/>
  <c r="Z12" i="6"/>
  <c r="Z46" i="6" s="1"/>
  <c r="V6" i="6"/>
  <c r="N31" i="5"/>
  <c r="N16" i="6"/>
  <c r="N85" i="6" s="1"/>
  <c r="E13" i="6"/>
  <c r="E47" i="6" s="1"/>
  <c r="T26" i="6"/>
  <c r="W11" i="6"/>
  <c r="W80" i="6" s="1"/>
  <c r="AA64" i="5"/>
  <c r="T10" i="6"/>
  <c r="T44" i="6" s="1"/>
  <c r="L12" i="6"/>
  <c r="L46" i="6" s="1"/>
  <c r="R66" i="5"/>
  <c r="G25" i="6"/>
  <c r="G59" i="6" s="1"/>
  <c r="N24" i="6"/>
  <c r="N93" i="6" s="1"/>
  <c r="P63" i="5"/>
  <c r="P62" i="5"/>
  <c r="Q79" i="6"/>
  <c r="K2" i="6"/>
  <c r="K28" i="5"/>
  <c r="K29" i="5"/>
  <c r="K18" i="6"/>
  <c r="K52" i="6" s="1"/>
  <c r="V12" i="6"/>
  <c r="V46" i="6" s="1"/>
  <c r="W13" i="6"/>
  <c r="W47" i="6" s="1"/>
  <c r="X24" i="6"/>
  <c r="X58" i="6" s="1"/>
  <c r="R17" i="6"/>
  <c r="R51" i="6" s="1"/>
  <c r="I99" i="5"/>
  <c r="M63" i="5"/>
  <c r="M62" i="5"/>
  <c r="S66" i="5"/>
  <c r="E11" i="6"/>
  <c r="E45" i="6" s="1"/>
  <c r="U63" i="5"/>
  <c r="U62" i="5"/>
  <c r="Y16" i="6"/>
  <c r="Y31" i="5"/>
  <c r="T14" i="6"/>
  <c r="T48" i="6" s="1"/>
  <c r="U18" i="6"/>
  <c r="U31" i="6" s="1"/>
  <c r="Y26" i="6"/>
  <c r="Y60" i="6" s="1"/>
  <c r="D18" i="6"/>
  <c r="D52" i="6" s="1"/>
  <c r="O11" i="6"/>
  <c r="O45" i="6" s="1"/>
  <c r="D29" i="5"/>
  <c r="D2" i="6"/>
  <c r="D36" i="6" s="1"/>
  <c r="D28" i="5"/>
  <c r="Q12" i="6"/>
  <c r="Q46" i="6" s="1"/>
  <c r="T6" i="6"/>
  <c r="T40" i="6" s="1"/>
  <c r="X16" i="6"/>
  <c r="X85" i="6" s="1"/>
  <c r="AA24" i="6"/>
  <c r="AA58" i="6" s="1"/>
  <c r="E26" i="6"/>
  <c r="E60" i="6" s="1"/>
  <c r="Y3" i="6"/>
  <c r="Y37" i="6" s="1"/>
  <c r="F86" i="6"/>
  <c r="W64" i="5"/>
  <c r="T64" i="5"/>
  <c r="M17" i="6"/>
  <c r="M51" i="6" s="1"/>
  <c r="N2" i="6"/>
  <c r="N28" i="5"/>
  <c r="N29" i="5"/>
  <c r="Y18" i="6"/>
  <c r="Y52" i="6" s="1"/>
  <c r="R12" i="6"/>
  <c r="R46" i="6" s="1"/>
  <c r="M6" i="6"/>
  <c r="M40" i="6" s="1"/>
  <c r="AA13" i="6"/>
  <c r="AA47" i="6" s="1"/>
  <c r="L24" i="6"/>
  <c r="L58" i="6" s="1"/>
  <c r="O26" i="6"/>
  <c r="O60" i="6" s="1"/>
  <c r="Y11" i="6"/>
  <c r="Y45" i="6" s="1"/>
  <c r="L98" i="5"/>
  <c r="L97" i="5"/>
  <c r="P99" i="5"/>
  <c r="X101" i="5"/>
  <c r="T63" i="5"/>
  <c r="T62" i="5"/>
  <c r="T25" i="6"/>
  <c r="T59" i="6" s="1"/>
  <c r="W66" i="5"/>
  <c r="J6" i="6"/>
  <c r="J40" i="6" s="1"/>
  <c r="K66" i="5"/>
  <c r="X2" i="6"/>
  <c r="X29" i="5"/>
  <c r="X62" i="5"/>
  <c r="X63" i="5"/>
  <c r="T11" i="6"/>
  <c r="T45" i="6" s="1"/>
  <c r="G62" i="5"/>
  <c r="G63" i="5"/>
  <c r="G71" i="6"/>
  <c r="M91" i="6"/>
  <c r="D6" i="6"/>
  <c r="D40" i="6" s="1"/>
  <c r="R27" i="6"/>
  <c r="R61" i="6" s="1"/>
  <c r="U12" i="6"/>
  <c r="U46" i="6" s="1"/>
  <c r="Y62" i="5"/>
  <c r="Y63" i="5"/>
  <c r="Y71" i="6"/>
  <c r="X89" i="6"/>
  <c r="K26" i="6"/>
  <c r="K60" i="6" s="1"/>
  <c r="Y25" i="6"/>
  <c r="Y59" i="6" s="1"/>
  <c r="K98" i="5"/>
  <c r="K97" i="5"/>
  <c r="S99" i="5"/>
  <c r="H101" i="5"/>
  <c r="G94" i="6"/>
  <c r="V17" i="6"/>
  <c r="V51" i="6" s="1"/>
  <c r="K7" i="6"/>
  <c r="K41" i="6" s="1"/>
  <c r="I64" i="5"/>
  <c r="E31" i="5"/>
  <c r="E16" i="6"/>
  <c r="F64" i="5"/>
  <c r="D25" i="6"/>
  <c r="D59" i="6" s="1"/>
  <c r="T7" i="6"/>
  <c r="T76" i="6" s="1"/>
  <c r="E64" i="5"/>
  <c r="X66" i="5"/>
  <c r="R78" i="6"/>
  <c r="V26" i="6"/>
  <c r="V60" i="6" s="1"/>
  <c r="Y14" i="6"/>
  <c r="Y83" i="6" s="1"/>
  <c r="O97" i="5"/>
  <c r="O98" i="5"/>
  <c r="Y99" i="5"/>
  <c r="V101" i="5"/>
  <c r="Y66" i="5"/>
  <c r="T17" i="6"/>
  <c r="T51" i="6" s="1"/>
  <c r="E63" i="5"/>
  <c r="E62" i="5"/>
  <c r="D64" i="5"/>
  <c r="L91" i="6"/>
  <c r="AA11" i="6"/>
  <c r="AA45" i="6" s="1"/>
  <c r="V27" i="6"/>
  <c r="V61" i="6" s="1"/>
  <c r="J13" i="6"/>
  <c r="J47" i="6" s="1"/>
  <c r="O27" i="6"/>
  <c r="O61" i="6" s="1"/>
  <c r="O7" i="6"/>
  <c r="O41" i="6" s="1"/>
  <c r="X11" i="6"/>
  <c r="X45" i="6" s="1"/>
  <c r="M7" i="6"/>
  <c r="M41" i="6" s="1"/>
  <c r="I3" i="6"/>
  <c r="I72" i="6" s="1"/>
  <c r="W99" i="5"/>
  <c r="M99" i="5"/>
  <c r="S3" i="6"/>
  <c r="S37" i="6" s="1"/>
  <c r="Q101" i="5"/>
  <c r="R11" i="6"/>
  <c r="U66" i="5"/>
  <c r="E25" i="6"/>
  <c r="E59" i="6" s="1"/>
  <c r="S31" i="5"/>
  <c r="S16" i="6"/>
  <c r="J25" i="6"/>
  <c r="J59" i="6" s="1"/>
  <c r="L25" i="6"/>
  <c r="L59" i="6" s="1"/>
  <c r="I24" i="6"/>
  <c r="I58" i="6" s="1"/>
  <c r="Z3" i="6"/>
  <c r="Z37" i="6" s="1"/>
  <c r="N98" i="5"/>
  <c r="N97" i="5"/>
  <c r="U10" i="6"/>
  <c r="U44" i="6" s="1"/>
  <c r="W10" i="6"/>
  <c r="W44" i="6" s="1"/>
  <c r="G10" i="6"/>
  <c r="G79" i="6" s="1"/>
  <c r="K10" i="6"/>
  <c r="K44" i="6" s="1"/>
  <c r="P26" i="6"/>
  <c r="P60" i="6" s="1"/>
  <c r="J17" i="6"/>
  <c r="J51" i="6" s="1"/>
  <c r="P25" i="6"/>
  <c r="P59" i="6" s="1"/>
  <c r="V25" i="6"/>
  <c r="V59" i="6" s="1"/>
  <c r="Z25" i="6"/>
  <c r="Z59" i="6" s="1"/>
  <c r="X13" i="6"/>
  <c r="X47" i="6" s="1"/>
  <c r="S11" i="6"/>
  <c r="S45" i="6" s="1"/>
  <c r="H14" i="6"/>
  <c r="H48" i="6" s="1"/>
  <c r="U99" i="5"/>
  <c r="O99" i="5"/>
  <c r="AA99" i="5"/>
  <c r="S101" i="5"/>
  <c r="D26" i="6"/>
  <c r="D95" i="6" s="1"/>
  <c r="L10" i="6"/>
  <c r="S12" i="6"/>
  <c r="S46" i="6" s="1"/>
  <c r="F24" i="6"/>
  <c r="F58" i="6" s="1"/>
  <c r="E18" i="6"/>
  <c r="E52" i="6" s="1"/>
  <c r="O12" i="6"/>
  <c r="O46" i="6" s="1"/>
  <c r="K6" i="6"/>
  <c r="K40" i="6" s="1"/>
  <c r="Q24" i="6"/>
  <c r="Q58" i="6" s="1"/>
  <c r="P3" i="6"/>
  <c r="P37" i="6" s="1"/>
  <c r="D3" i="6"/>
  <c r="D37" i="6" s="1"/>
  <c r="I12" i="6"/>
  <c r="I46" i="6" s="1"/>
  <c r="W18" i="6"/>
  <c r="W52" i="6" s="1"/>
  <c r="G12" i="6"/>
  <c r="G46" i="6" s="1"/>
  <c r="S13" i="6"/>
  <c r="S47" i="6" s="1"/>
  <c r="S26" i="6"/>
  <c r="S60" i="6" s="1"/>
  <c r="G11" i="6"/>
  <c r="G45" i="6" s="1"/>
  <c r="K17" i="6"/>
  <c r="K51" i="6" s="1"/>
  <c r="X64" i="5"/>
  <c r="O6" i="6"/>
  <c r="O40" i="6" s="1"/>
  <c r="F18" i="6"/>
  <c r="F52" i="6" s="1"/>
  <c r="M12" i="6"/>
  <c r="M46" i="6" s="1"/>
  <c r="I6" i="6"/>
  <c r="O24" i="6"/>
  <c r="O58" i="6" s="1"/>
  <c r="N3" i="6"/>
  <c r="N37" i="6" s="1"/>
  <c r="J98" i="5"/>
  <c r="J97" i="5"/>
  <c r="M13" i="6"/>
  <c r="M47" i="6" s="1"/>
  <c r="G18" i="6"/>
  <c r="G52" i="6" s="1"/>
  <c r="K12" i="6"/>
  <c r="K46" i="6" s="1"/>
  <c r="R6" i="6"/>
  <c r="R40" i="6" s="1"/>
  <c r="P13" i="6"/>
  <c r="P47" i="6" s="1"/>
  <c r="M24" i="6"/>
  <c r="M58" i="6" s="1"/>
  <c r="N11" i="6"/>
  <c r="N45" i="6" s="1"/>
  <c r="Y98" i="5"/>
  <c r="Y97" i="5"/>
  <c r="J101" i="5"/>
  <c r="V91" i="6"/>
  <c r="P64" i="5"/>
  <c r="Z14" i="6"/>
  <c r="Z48" i="6" s="1"/>
  <c r="I7" i="6"/>
  <c r="I41" i="6" s="1"/>
  <c r="D14" i="6"/>
  <c r="D48" i="6" s="1"/>
  <c r="X91" i="6"/>
  <c r="L63" i="5"/>
  <c r="L62" i="5"/>
  <c r="V24" i="6"/>
  <c r="V58" i="6" s="1"/>
  <c r="X3" i="6"/>
  <c r="X37" i="6" s="1"/>
  <c r="N25" i="6"/>
  <c r="N59" i="6" s="1"/>
  <c r="I98" i="5"/>
  <c r="Y101" i="5"/>
  <c r="S24" i="6"/>
  <c r="S58" i="6" s="1"/>
  <c r="S64" i="5"/>
  <c r="Z6" i="6"/>
  <c r="Z40" i="6" s="1"/>
  <c r="F13" i="6"/>
  <c r="F47" i="6" s="1"/>
  <c r="Z62" i="5"/>
  <c r="Z63" i="5"/>
  <c r="J89" i="6"/>
  <c r="J86" i="6"/>
  <c r="L26" i="6"/>
  <c r="L60" i="6" s="1"/>
  <c r="S91" i="6"/>
  <c r="R64" i="5"/>
  <c r="E6" i="6"/>
  <c r="E40" i="6" s="1"/>
  <c r="Z17" i="6"/>
  <c r="Z51" i="6" s="1"/>
  <c r="AA25" i="6"/>
  <c r="AA59" i="6" s="1"/>
  <c r="Z98" i="5"/>
  <c r="Z97" i="5"/>
  <c r="Z99" i="5"/>
  <c r="J14" i="6"/>
  <c r="J48" i="6" s="1"/>
  <c r="Y64" i="5"/>
  <c r="R25" i="6"/>
  <c r="R59" i="6" s="1"/>
  <c r="D24" i="6"/>
  <c r="D58" i="6" s="1"/>
  <c r="Z64" i="5"/>
  <c r="W6" i="6"/>
  <c r="W40" i="6" s="1"/>
  <c r="E86" i="6"/>
  <c r="M3" i="6"/>
  <c r="G14" i="6"/>
  <c r="G83" i="6" s="1"/>
  <c r="W7" i="6"/>
  <c r="W76" i="6" s="1"/>
  <c r="H13" i="6"/>
  <c r="H47" i="6" s="1"/>
  <c r="N80" i="6"/>
  <c r="D99" i="5"/>
  <c r="E101" i="5"/>
  <c r="Q77" i="6"/>
  <c r="Q64" i="5"/>
  <c r="G99" i="5"/>
  <c r="Q78" i="6"/>
  <c r="H3" i="6"/>
  <c r="H37" i="6" s="1"/>
  <c r="L7" i="6"/>
  <c r="L41" i="6" s="1"/>
  <c r="M101" i="5"/>
  <c r="T101" i="5"/>
  <c r="K63" i="5"/>
  <c r="K62" i="5"/>
  <c r="G64" i="5"/>
  <c r="K11" i="6"/>
  <c r="K45" i="6" s="1"/>
  <c r="L3" i="6"/>
  <c r="L37" i="6" s="1"/>
  <c r="H77" i="6"/>
  <c r="H64" i="5"/>
  <c r="Q14" i="6"/>
  <c r="Q48" i="6" s="1"/>
  <c r="U6" i="6"/>
  <c r="U40" i="6" s="1"/>
  <c r="X17" i="6"/>
  <c r="X86" i="6" s="1"/>
  <c r="Z24" i="6"/>
  <c r="Z58" i="6" s="1"/>
  <c r="U86" i="6"/>
  <c r="J3" i="6"/>
  <c r="J37" i="6" s="1"/>
  <c r="O17" i="6"/>
  <c r="O51" i="6" s="1"/>
  <c r="Q7" i="6"/>
  <c r="Q76" i="6" s="1"/>
  <c r="F14" i="6"/>
  <c r="F48" i="6" s="1"/>
  <c r="U25" i="6"/>
  <c r="H98" i="5"/>
  <c r="H97" i="5"/>
  <c r="T13" i="6"/>
  <c r="T47" i="6" s="1"/>
  <c r="E14" i="6"/>
  <c r="E48" i="6" s="1"/>
  <c r="V13" i="6"/>
  <c r="V47" i="6" s="1"/>
  <c r="G7" i="6"/>
  <c r="G41" i="6" s="1"/>
  <c r="Q11" i="6"/>
  <c r="Q45" i="6" s="1"/>
  <c r="K14" i="6"/>
  <c r="K48" i="6" s="1"/>
  <c r="J11" i="6"/>
  <c r="J45" i="6" s="1"/>
  <c r="E7" i="6"/>
  <c r="E41" i="6" s="1"/>
  <c r="V14" i="6"/>
  <c r="V83" i="6" s="1"/>
  <c r="Y7" i="6"/>
  <c r="Y41" i="6" s="1"/>
  <c r="L101" i="5"/>
  <c r="G101" i="5"/>
  <c r="P24" i="6"/>
  <c r="P58" i="6" s="1"/>
  <c r="X7" i="6"/>
  <c r="X41" i="6" s="1"/>
  <c r="K101" i="5"/>
  <c r="I86" i="6"/>
  <c r="D83" i="6"/>
  <c r="H62" i="5"/>
  <c r="H63" i="5"/>
  <c r="N14" i="6"/>
  <c r="N48" i="6" s="1"/>
  <c r="O64" i="5"/>
  <c r="AA3" i="6"/>
  <c r="AA72" i="6" s="1"/>
  <c r="P6" i="6"/>
  <c r="P40" i="6" s="1"/>
  <c r="V3" i="6"/>
  <c r="V37" i="6" s="1"/>
  <c r="G17" i="6"/>
  <c r="G51" i="6" s="1"/>
  <c r="Q3" i="6"/>
  <c r="Q37" i="6" s="1"/>
  <c r="R14" i="6"/>
  <c r="R48" i="6" s="1"/>
  <c r="Z7" i="6"/>
  <c r="Z76" i="6" s="1"/>
  <c r="L14" i="6"/>
  <c r="L48" i="6" s="1"/>
  <c r="P14" i="6"/>
  <c r="P48" i="6" s="1"/>
  <c r="N6" i="6"/>
  <c r="N75" i="6" s="1"/>
  <c r="O3" i="6"/>
  <c r="O37" i="6" s="1"/>
  <c r="W14" i="6"/>
  <c r="W48" i="6" s="1"/>
  <c r="J7" i="6"/>
  <c r="J41" i="6" s="1"/>
  <c r="V7" i="6"/>
  <c r="V41" i="6" s="1"/>
  <c r="D76" i="6"/>
  <c r="F7" i="6"/>
  <c r="F41" i="6" s="1"/>
  <c r="Y24" i="6"/>
  <c r="Y58" i="6" s="1"/>
  <c r="U7" i="6"/>
  <c r="U41" i="6" s="1"/>
  <c r="N7" i="6"/>
  <c r="N41" i="6" s="1"/>
  <c r="X95" i="6"/>
  <c r="L86" i="6"/>
  <c r="O88" i="6"/>
  <c r="R75" i="6"/>
  <c r="U89" i="6"/>
  <c r="H86" i="6"/>
  <c r="P81" i="6"/>
  <c r="I84" i="6"/>
  <c r="E78" i="6"/>
  <c r="W91" i="6"/>
  <c r="D87" i="6"/>
  <c r="D91" i="6"/>
  <c r="R91" i="6"/>
  <c r="K84" i="6"/>
  <c r="Y79" i="6"/>
  <c r="R76" i="6"/>
  <c r="W82" i="6"/>
  <c r="Y86" i="6"/>
  <c r="E76" i="6"/>
  <c r="X81" i="6"/>
  <c r="U83" i="6"/>
  <c r="S86" i="6"/>
  <c r="F90" i="6"/>
  <c r="M95" i="6"/>
  <c r="AA86" i="6"/>
  <c r="Z95" i="6"/>
  <c r="F94" i="6"/>
  <c r="D78" i="6"/>
  <c r="G95" i="6"/>
  <c r="P95" i="6"/>
  <c r="L82" i="6"/>
  <c r="J88" i="6"/>
  <c r="AA82" i="6"/>
  <c r="N78" i="6"/>
  <c r="N87" i="6"/>
  <c r="AA91" i="6"/>
  <c r="G88" i="6"/>
  <c r="P87" i="6"/>
  <c r="Z74" i="6"/>
  <c r="T74" i="6"/>
  <c r="I79" i="6"/>
  <c r="K75" i="6"/>
  <c r="O76" i="6"/>
  <c r="P76" i="6"/>
  <c r="W86" i="6"/>
  <c r="K76" i="6"/>
  <c r="X82" i="6"/>
  <c r="N91" i="6"/>
  <c r="M89" i="6"/>
  <c r="G91" i="6"/>
  <c r="AA87" i="6"/>
  <c r="L81" i="6"/>
  <c r="K78" i="6"/>
  <c r="U88" i="6"/>
  <c r="J75" i="6"/>
  <c r="AA78" i="6"/>
  <c r="Y91" i="6"/>
  <c r="E95" i="6"/>
  <c r="E88" i="6"/>
  <c r="AA93" i="6"/>
  <c r="M78" i="6"/>
  <c r="D88" i="6"/>
  <c r="Y89" i="6"/>
  <c r="X90" i="6"/>
  <c r="O74" i="6"/>
  <c r="J73" i="6"/>
  <c r="D84" i="6"/>
  <c r="L76" i="6"/>
  <c r="Y76" i="6"/>
  <c r="J76" i="6"/>
  <c r="Y80" i="6"/>
  <c r="Y78" i="6"/>
  <c r="AA74" i="6"/>
  <c r="I91" i="6"/>
  <c r="X76" i="6"/>
  <c r="S78" i="6"/>
  <c r="E75" i="6"/>
  <c r="S89" i="6"/>
  <c r="O94" i="6"/>
  <c r="V48" i="6"/>
  <c r="Z45" i="6"/>
  <c r="J50" i="6"/>
  <c r="F38" i="6"/>
  <c r="E92" i="6"/>
  <c r="E57" i="6"/>
  <c r="G85" i="6"/>
  <c r="G50" i="6"/>
  <c r="W94" i="6"/>
  <c r="D77" i="6"/>
  <c r="D42" i="6"/>
  <c r="P75" i="6"/>
  <c r="V77" i="6"/>
  <c r="V42" i="6"/>
  <c r="G75" i="6"/>
  <c r="Y32" i="6"/>
  <c r="Y66" i="6" s="1"/>
  <c r="X36" i="6"/>
  <c r="D31" i="6"/>
  <c r="D65" i="6" s="1"/>
  <c r="O85" i="6"/>
  <c r="O50" i="6"/>
  <c r="N86" i="6"/>
  <c r="P32" i="6"/>
  <c r="F84" i="6"/>
  <c r="R71" i="6"/>
  <c r="R36" i="6"/>
  <c r="K95" i="6"/>
  <c r="AA92" i="6"/>
  <c r="Q73" i="6"/>
  <c r="J52" i="6"/>
  <c r="K71" i="6"/>
  <c r="T83" i="6"/>
  <c r="AA31" i="6"/>
  <c r="AA50" i="6"/>
  <c r="W84" i="6"/>
  <c r="Y95" i="6"/>
  <c r="Y94" i="6"/>
  <c r="N92" i="6"/>
  <c r="N57" i="6"/>
  <c r="K85" i="6"/>
  <c r="V75" i="6"/>
  <c r="V40" i="6"/>
  <c r="T73" i="6"/>
  <c r="L84" i="6"/>
  <c r="P36" i="6"/>
  <c r="E89" i="6"/>
  <c r="M84" i="6"/>
  <c r="L72" i="6"/>
  <c r="V90" i="6"/>
  <c r="H89" i="6"/>
  <c r="L96" i="6"/>
  <c r="L61" i="6"/>
  <c r="T77" i="6"/>
  <c r="T42" i="6"/>
  <c r="N42" i="6"/>
  <c r="H39" i="6"/>
  <c r="G73" i="6"/>
  <c r="Y73" i="6"/>
  <c r="V88" i="6"/>
  <c r="V53" i="6"/>
  <c r="E72" i="6"/>
  <c r="U72" i="6"/>
  <c r="H72" i="6"/>
  <c r="U96" i="6"/>
  <c r="Q84" i="6"/>
  <c r="Q49" i="6"/>
  <c r="O84" i="6"/>
  <c r="O49" i="6"/>
  <c r="M92" i="6"/>
  <c r="M57" i="6"/>
  <c r="F57" i="6"/>
  <c r="P83" i="6"/>
  <c r="E83" i="6"/>
  <c r="O92" i="6"/>
  <c r="O57" i="6"/>
  <c r="V82" i="6"/>
  <c r="U85" i="6"/>
  <c r="U50" i="6"/>
  <c r="F92" i="6"/>
  <c r="W60" i="6"/>
  <c r="E31" i="6"/>
  <c r="E50" i="6"/>
  <c r="S84" i="6"/>
  <c r="X83" i="6"/>
  <c r="L95" i="6"/>
  <c r="D85" i="6"/>
  <c r="D50" i="6"/>
  <c r="D75" i="6"/>
  <c r="F95" i="6"/>
  <c r="M83" i="6"/>
  <c r="AA80" i="6"/>
  <c r="D92" i="6"/>
  <c r="D57" i="6"/>
  <c r="I71" i="6"/>
  <c r="I36" i="6"/>
  <c r="Q87" i="6"/>
  <c r="S73" i="6"/>
  <c r="Z87" i="6"/>
  <c r="I75" i="6"/>
  <c r="I40" i="6"/>
  <c r="F73" i="6"/>
  <c r="H84" i="6"/>
  <c r="F71" i="6"/>
  <c r="F36" i="6"/>
  <c r="F89" i="6"/>
  <c r="G92" i="6"/>
  <c r="G57" i="6"/>
  <c r="J78" i="6"/>
  <c r="L78" i="6"/>
  <c r="N39" i="6"/>
  <c r="Y84" i="6"/>
  <c r="Z36" i="6"/>
  <c r="I78" i="6"/>
  <c r="X78" i="6"/>
  <c r="T80" i="6"/>
  <c r="Q71" i="6"/>
  <c r="Q36" i="6"/>
  <c r="I89" i="6"/>
  <c r="V87" i="6"/>
  <c r="T95" i="6"/>
  <c r="T60" i="6"/>
  <c r="Z85" i="6"/>
  <c r="N90" i="6"/>
  <c r="E73" i="6"/>
  <c r="L79" i="6"/>
  <c r="L44" i="6"/>
  <c r="H85" i="6"/>
  <c r="H50" i="6"/>
  <c r="K72" i="6"/>
  <c r="K82" i="6"/>
  <c r="Y92" i="6"/>
  <c r="Y57" i="6"/>
  <c r="O89" i="6"/>
  <c r="R50" i="6"/>
  <c r="I85" i="6"/>
  <c r="I50" i="6"/>
  <c r="I31" i="6"/>
  <c r="J94" i="6"/>
  <c r="U77" i="6"/>
  <c r="U42" i="6"/>
  <c r="M77" i="6"/>
  <c r="M42" i="6"/>
  <c r="R77" i="6"/>
  <c r="R42" i="6"/>
  <c r="F77" i="6"/>
  <c r="F42" i="6"/>
  <c r="Y93" i="6"/>
  <c r="T90" i="6"/>
  <c r="D73" i="6"/>
  <c r="V73" i="6"/>
  <c r="S72" i="6"/>
  <c r="I96" i="6"/>
  <c r="P96" i="6"/>
  <c r="Y96" i="6"/>
  <c r="H96" i="6"/>
  <c r="N84" i="6"/>
  <c r="N49" i="6"/>
  <c r="S92" i="6"/>
  <c r="S57" i="6"/>
  <c r="V92" i="6"/>
  <c r="V57" i="6"/>
  <c r="U32" i="6"/>
  <c r="U66" i="6" s="1"/>
  <c r="U59" i="6"/>
  <c r="V84" i="6"/>
  <c r="V49" i="6"/>
  <c r="S85" i="6"/>
  <c r="S50" i="6"/>
  <c r="S31" i="6"/>
  <c r="S65" i="6" s="1"/>
  <c r="P77" i="6"/>
  <c r="P42" i="6"/>
  <c r="E85" i="6"/>
  <c r="D89" i="6"/>
  <c r="D81" i="6"/>
  <c r="T85" i="6"/>
  <c r="T50" i="6"/>
  <c r="T31" i="6"/>
  <c r="G84" i="6"/>
  <c r="N36" i="6"/>
  <c r="AA77" i="6"/>
  <c r="AA42" i="6"/>
  <c r="X50" i="6"/>
  <c r="X73" i="6"/>
  <c r="R84" i="6"/>
  <c r="G36" i="6"/>
  <c r="G29" i="6"/>
  <c r="G63" i="6" s="1"/>
  <c r="U71" i="6"/>
  <c r="U36" i="6"/>
  <c r="X57" i="6"/>
  <c r="AA89" i="6"/>
  <c r="D93" i="6"/>
  <c r="L73" i="6"/>
  <c r="F85" i="6"/>
  <c r="F50" i="6"/>
  <c r="U73" i="6"/>
  <c r="J84" i="6"/>
  <c r="O36" i="6"/>
  <c r="R92" i="6"/>
  <c r="R57" i="6"/>
  <c r="T78" i="6"/>
  <c r="W95" i="6"/>
  <c r="Z83" i="6"/>
  <c r="W45" i="6"/>
  <c r="N73" i="6"/>
  <c r="T87" i="6"/>
  <c r="T52" i="6"/>
  <c r="L71" i="6"/>
  <c r="H71" i="6"/>
  <c r="H36" i="6"/>
  <c r="Y88" i="6"/>
  <c r="Y53" i="6"/>
  <c r="AA85" i="6"/>
  <c r="AA61" i="6"/>
  <c r="H81" i="6"/>
  <c r="P85" i="6"/>
  <c r="P50" i="6"/>
  <c r="H94" i="6"/>
  <c r="H42" i="6"/>
  <c r="S77" i="6"/>
  <c r="S42" i="6"/>
  <c r="Y77" i="6"/>
  <c r="Y42" i="6"/>
  <c r="K77" i="6"/>
  <c r="K42" i="6"/>
  <c r="Q42" i="6"/>
  <c r="G93" i="6"/>
  <c r="J90" i="6"/>
  <c r="O73" i="6"/>
  <c r="W73" i="6"/>
  <c r="I73" i="6"/>
  <c r="F91" i="6"/>
  <c r="F56" i="6"/>
  <c r="P88" i="6"/>
  <c r="P53" i="6"/>
  <c r="W72" i="6"/>
  <c r="X72" i="6"/>
  <c r="E96" i="6"/>
  <c r="R96" i="6"/>
  <c r="W41" i="6"/>
  <c r="Z57" i="6"/>
  <c r="M72" i="6"/>
  <c r="M37" i="6"/>
  <c r="AA37" i="6"/>
  <c r="T96" i="6"/>
  <c r="T61" i="6"/>
  <c r="H92" i="6"/>
  <c r="H57" i="6"/>
  <c r="H32" i="6"/>
  <c r="H66" i="6" s="1"/>
  <c r="R80" i="6"/>
  <c r="R45" i="6"/>
  <c r="H41" i="6"/>
  <c r="F83" i="6"/>
  <c r="U75" i="6"/>
  <c r="U94" i="6"/>
  <c r="J77" i="6"/>
  <c r="J42" i="6"/>
  <c r="I80" i="6"/>
  <c r="K83" i="6"/>
  <c r="D82" i="6"/>
  <c r="X71" i="6"/>
  <c r="U84" i="6"/>
  <c r="S87" i="6"/>
  <c r="S52" i="6"/>
  <c r="L77" i="6"/>
  <c r="L42" i="6"/>
  <c r="L30" i="6"/>
  <c r="L64" i="6" s="1"/>
  <c r="W92" i="6"/>
  <c r="W57" i="6"/>
  <c r="T92" i="6"/>
  <c r="T57" i="6"/>
  <c r="T32" i="6"/>
  <c r="P84" i="6"/>
  <c r="J71" i="6"/>
  <c r="J36" i="6"/>
  <c r="J29" i="6"/>
  <c r="V71" i="6"/>
  <c r="V36" i="6"/>
  <c r="F82" i="6"/>
  <c r="F29" i="6"/>
  <c r="F63" i="6" s="1"/>
  <c r="F39" i="6"/>
  <c r="AA84" i="6"/>
  <c r="K92" i="6"/>
  <c r="K57" i="6"/>
  <c r="M50" i="6"/>
  <c r="W74" i="6"/>
  <c r="E84" i="6"/>
  <c r="Y85" i="6"/>
  <c r="Y50" i="6"/>
  <c r="V44" i="6"/>
  <c r="U92" i="6"/>
  <c r="U57" i="6"/>
  <c r="Q50" i="6"/>
  <c r="P90" i="6"/>
  <c r="X84" i="6"/>
  <c r="W71" i="6"/>
  <c r="W28" i="6"/>
  <c r="W36" i="6"/>
  <c r="N58" i="6"/>
  <c r="F81" i="6"/>
  <c r="AA88" i="6"/>
  <c r="N50" i="6"/>
  <c r="N31" i="6"/>
  <c r="N65" i="6" s="1"/>
  <c r="I90" i="6"/>
  <c r="T84" i="6"/>
  <c r="J91" i="6"/>
  <c r="Y29" i="6"/>
  <c r="Y36" i="6"/>
  <c r="W96" i="6"/>
  <c r="Z73" i="6"/>
  <c r="T71" i="6"/>
  <c r="T36" i="6"/>
  <c r="O81" i="6"/>
  <c r="I94" i="6"/>
  <c r="I77" i="6"/>
  <c r="I42" i="6"/>
  <c r="X77" i="6"/>
  <c r="X42" i="6"/>
  <c r="X30" i="6"/>
  <c r="X64" i="6" s="1"/>
  <c r="W77" i="6"/>
  <c r="W42" i="6"/>
  <c r="T93" i="6"/>
  <c r="E93" i="6"/>
  <c r="V93" i="6"/>
  <c r="M90" i="6"/>
  <c r="G44" i="6"/>
  <c r="H73" i="6"/>
  <c r="P73" i="6"/>
  <c r="AA73" i="6"/>
  <c r="R88" i="6"/>
  <c r="R53" i="6"/>
  <c r="T88" i="6"/>
  <c r="T53" i="6"/>
  <c r="D72" i="6"/>
  <c r="Z72" i="6"/>
  <c r="J72" i="6"/>
  <c r="Q72" i="6"/>
  <c r="F96" i="6"/>
  <c r="O96" i="6"/>
  <c r="M96" i="6"/>
  <c r="X96" i="6"/>
  <c r="V9" i="5"/>
  <c r="I87" i="5"/>
  <c r="S2" i="5"/>
  <c r="Q57" i="5"/>
  <c r="V20" i="5"/>
  <c r="X18" i="5"/>
  <c r="J65" i="6" l="1"/>
  <c r="J100" i="6"/>
  <c r="Y28" i="6"/>
  <c r="Q75" i="6"/>
  <c r="W29" i="6"/>
  <c r="W63" i="6" s="1"/>
  <c r="H80" i="6"/>
  <c r="U52" i="6"/>
  <c r="M31" i="6"/>
  <c r="M65" i="6" s="1"/>
  <c r="J28" i="6"/>
  <c r="J62" i="6" s="1"/>
  <c r="T66" i="6"/>
  <c r="J30" i="6"/>
  <c r="L31" i="6"/>
  <c r="L65" i="6" s="1"/>
  <c r="T41" i="6"/>
  <c r="R72" i="6"/>
  <c r="Y30" i="6"/>
  <c r="P31" i="6"/>
  <c r="P65" i="6" s="1"/>
  <c r="F31" i="6"/>
  <c r="F65" i="6" s="1"/>
  <c r="X92" i="6"/>
  <c r="AA30" i="6"/>
  <c r="M76" i="6"/>
  <c r="G76" i="6"/>
  <c r="R85" i="6"/>
  <c r="H31" i="6"/>
  <c r="E36" i="6"/>
  <c r="S39" i="6"/>
  <c r="N72" i="6"/>
  <c r="L89" i="6"/>
  <c r="I57" i="6"/>
  <c r="R29" i="6"/>
  <c r="W75" i="6"/>
  <c r="X29" i="6"/>
  <c r="X63" i="6" s="1"/>
  <c r="J85" i="6"/>
  <c r="K73" i="6"/>
  <c r="Z84" i="6"/>
  <c r="H90" i="6"/>
  <c r="T91" i="6"/>
  <c r="R95" i="6"/>
  <c r="E71" i="6"/>
  <c r="P86" i="6"/>
  <c r="E42" i="6"/>
  <c r="T29" i="6"/>
  <c r="T63" i="6" s="1"/>
  <c r="U87" i="6"/>
  <c r="Z32" i="6"/>
  <c r="Z96" i="6"/>
  <c r="T72" i="6"/>
  <c r="U93" i="6"/>
  <c r="K30" i="6"/>
  <c r="K64" i="6" s="1"/>
  <c r="V50" i="6"/>
  <c r="H75" i="6"/>
  <c r="X94" i="6"/>
  <c r="Q29" i="6"/>
  <c r="F32" i="6"/>
  <c r="F101" i="6" s="1"/>
  <c r="J96" i="6"/>
  <c r="Z93" i="6"/>
  <c r="G42" i="6"/>
  <c r="K50" i="6"/>
  <c r="V39" i="6"/>
  <c r="E94" i="6"/>
  <c r="F28" i="6"/>
  <c r="F62" i="6" s="1"/>
  <c r="Q41" i="6"/>
  <c r="Q74" i="6"/>
  <c r="J81" i="6"/>
  <c r="Y82" i="6"/>
  <c r="Z75" i="6"/>
  <c r="K89" i="6"/>
  <c r="S76" i="6"/>
  <c r="S94" i="6"/>
  <c r="O79" i="6"/>
  <c r="L93" i="6"/>
  <c r="W30" i="6"/>
  <c r="W64" i="6" s="1"/>
  <c r="E30" i="6"/>
  <c r="E64" i="6" s="1"/>
  <c r="Y31" i="6"/>
  <c r="Y100" i="6" s="1"/>
  <c r="K32" i="6"/>
  <c r="K80" i="6"/>
  <c r="D100" i="6"/>
  <c r="S30" i="6"/>
  <c r="S64" i="6" s="1"/>
  <c r="L29" i="6"/>
  <c r="R30" i="6"/>
  <c r="R64" i="6" s="1"/>
  <c r="E65" i="6"/>
  <c r="Q96" i="6"/>
  <c r="R93" i="6"/>
  <c r="D29" i="6"/>
  <c r="D98" i="6" s="1"/>
  <c r="G90" i="6"/>
  <c r="E32" i="6"/>
  <c r="E66" i="6" s="1"/>
  <c r="Z78" i="6"/>
  <c r="G74" i="6"/>
  <c r="Y81" i="6"/>
  <c r="O87" i="6"/>
  <c r="W89" i="6"/>
  <c r="X75" i="6"/>
  <c r="Q89" i="6"/>
  <c r="R89" i="6"/>
  <c r="E79" i="6"/>
  <c r="F88" i="6"/>
  <c r="AA94" i="6"/>
  <c r="J83" i="6"/>
  <c r="N32" i="6"/>
  <c r="N66" i="6" s="1"/>
  <c r="U29" i="6"/>
  <c r="U98" i="6" s="1"/>
  <c r="P30" i="6"/>
  <c r="X93" i="6"/>
  <c r="O31" i="6"/>
  <c r="O65" i="6" s="1"/>
  <c r="R83" i="6"/>
  <c r="F80" i="6"/>
  <c r="D79" i="6"/>
  <c r="T89" i="6"/>
  <c r="M82" i="6"/>
  <c r="AA83" i="6"/>
  <c r="X80" i="6"/>
  <c r="S32" i="6"/>
  <c r="S66" i="6" s="1"/>
  <c r="I28" i="6"/>
  <c r="D32" i="6"/>
  <c r="P29" i="6"/>
  <c r="P63" i="6" s="1"/>
  <c r="AA32" i="6"/>
  <c r="N40" i="6"/>
  <c r="J93" i="6"/>
  <c r="O82" i="6"/>
  <c r="S95" i="6"/>
  <c r="Q82" i="6"/>
  <c r="S79" i="6"/>
  <c r="Q94" i="6"/>
  <c r="K66" i="6"/>
  <c r="I30" i="6"/>
  <c r="I64" i="6" s="1"/>
  <c r="AA28" i="6"/>
  <c r="AA62" i="6" s="1"/>
  <c r="V96" i="6"/>
  <c r="O93" i="6"/>
  <c r="O86" i="6"/>
  <c r="V76" i="6"/>
  <c r="N30" i="6"/>
  <c r="N99" i="6" s="1"/>
  <c r="Z30" i="6"/>
  <c r="U76" i="6"/>
  <c r="I81" i="6"/>
  <c r="P94" i="6"/>
  <c r="S75" i="6"/>
  <c r="M80" i="6"/>
  <c r="AA79" i="6"/>
  <c r="X28" i="5"/>
  <c r="X31" i="5"/>
  <c r="V31" i="5"/>
  <c r="Q62" i="5"/>
  <c r="I100" i="5"/>
  <c r="I65" i="6" s="1"/>
  <c r="I97" i="5"/>
  <c r="V28" i="5"/>
  <c r="Z41" i="6"/>
  <c r="O29" i="6"/>
  <c r="O63" i="6" s="1"/>
  <c r="U28" i="6"/>
  <c r="U62" i="6" s="1"/>
  <c r="G28" i="6"/>
  <c r="G62" i="6" s="1"/>
  <c r="V72" i="6"/>
  <c r="M30" i="6"/>
  <c r="U30" i="6"/>
  <c r="U99" i="6" s="1"/>
  <c r="Z31" i="6"/>
  <c r="G32" i="6"/>
  <c r="G101" i="6" s="1"/>
  <c r="R94" i="6"/>
  <c r="T82" i="6"/>
  <c r="D96" i="6"/>
  <c r="P72" i="6"/>
  <c r="Z94" i="6"/>
  <c r="H82" i="6"/>
  <c r="P28" i="6"/>
  <c r="D28" i="6"/>
  <c r="D62" i="6" s="1"/>
  <c r="F44" i="6"/>
  <c r="G31" i="6"/>
  <c r="P80" i="6"/>
  <c r="H79" i="6"/>
  <c r="K87" i="6"/>
  <c r="M81" i="6"/>
  <c r="I76" i="6"/>
  <c r="M86" i="6"/>
  <c r="V80" i="6"/>
  <c r="M87" i="6"/>
  <c r="S90" i="6"/>
  <c r="O100" i="6"/>
  <c r="L32" i="6"/>
  <c r="L66" i="6" s="1"/>
  <c r="T28" i="6"/>
  <c r="T62" i="6" s="1"/>
  <c r="J63" i="6"/>
  <c r="H28" i="6"/>
  <c r="H62" i="6" s="1"/>
  <c r="M28" i="6"/>
  <c r="M62" i="6" s="1"/>
  <c r="V95" i="6"/>
  <c r="N83" i="6"/>
  <c r="Y72" i="6"/>
  <c r="I93" i="6"/>
  <c r="P93" i="6"/>
  <c r="Z86" i="6"/>
  <c r="W32" i="6"/>
  <c r="W66" i="6" s="1"/>
  <c r="O32" i="6"/>
  <c r="O66" i="6" s="1"/>
  <c r="M93" i="6"/>
  <c r="I32" i="6"/>
  <c r="D71" i="6"/>
  <c r="Q80" i="6"/>
  <c r="I37" i="6"/>
  <c r="K90" i="6"/>
  <c r="R86" i="6"/>
  <c r="P79" i="6"/>
  <c r="Z79" i="6"/>
  <c r="U78" i="6"/>
  <c r="H78" i="6"/>
  <c r="V29" i="6"/>
  <c r="V63" i="6" s="1"/>
  <c r="Q30" i="6"/>
  <c r="H30" i="6"/>
  <c r="H29" i="6"/>
  <c r="H63" i="6" s="1"/>
  <c r="L28" i="6"/>
  <c r="L62" i="6" s="1"/>
  <c r="R32" i="6"/>
  <c r="R66" i="6" s="1"/>
  <c r="O28" i="6"/>
  <c r="O62" i="6" s="1"/>
  <c r="Q83" i="6"/>
  <c r="V32" i="6"/>
  <c r="O72" i="6"/>
  <c r="F30" i="6"/>
  <c r="F64" i="6" s="1"/>
  <c r="E28" i="6"/>
  <c r="I29" i="6"/>
  <c r="I63" i="6" s="1"/>
  <c r="M32" i="6"/>
  <c r="N76" i="6"/>
  <c r="G72" i="6"/>
  <c r="K93" i="6"/>
  <c r="G30" i="6"/>
  <c r="T30" i="6"/>
  <c r="D60" i="6"/>
  <c r="R28" i="6"/>
  <c r="R62" i="6" s="1"/>
  <c r="AA29" i="6"/>
  <c r="AA63" i="6" s="1"/>
  <c r="D30" i="6"/>
  <c r="R87" i="6"/>
  <c r="Y87" i="6"/>
  <c r="T81" i="6"/>
  <c r="Q91" i="6"/>
  <c r="N29" i="6"/>
  <c r="N63" i="6" s="1"/>
  <c r="K29" i="6"/>
  <c r="K63" i="6" s="1"/>
  <c r="H95" i="6"/>
  <c r="Z88" i="6"/>
  <c r="K98" i="6"/>
  <c r="W93" i="6"/>
  <c r="D63" i="6"/>
  <c r="O30" i="6"/>
  <c r="O64" i="6" s="1"/>
  <c r="Q31" i="6"/>
  <c r="Q65" i="6" s="1"/>
  <c r="L85" i="6"/>
  <c r="J32" i="6"/>
  <c r="J66" i="6" s="1"/>
  <c r="S93" i="6"/>
  <c r="T94" i="6"/>
  <c r="M29" i="6"/>
  <c r="N71" i="6"/>
  <c r="W83" i="6"/>
  <c r="Y101" i="6"/>
  <c r="W31" i="6"/>
  <c r="Q60" i="6"/>
  <c r="S83" i="6"/>
  <c r="Z42" i="6"/>
  <c r="K28" i="6"/>
  <c r="P57" i="6"/>
  <c r="AA36" i="6"/>
  <c r="J82" i="6"/>
  <c r="X79" i="6"/>
  <c r="Z81" i="6"/>
  <c r="L75" i="6"/>
  <c r="U82" i="6"/>
  <c r="K96" i="6"/>
  <c r="X88" i="6"/>
  <c r="W90" i="6"/>
  <c r="S96" i="6"/>
  <c r="F72" i="6"/>
  <c r="O42" i="6"/>
  <c r="J80" i="6"/>
  <c r="J57" i="6"/>
  <c r="M36" i="6"/>
  <c r="F87" i="6"/>
  <c r="F75" i="6"/>
  <c r="G61" i="6"/>
  <c r="Y48" i="6"/>
  <c r="W50" i="6"/>
  <c r="P56" i="6"/>
  <c r="Z28" i="6"/>
  <c r="Z97" i="6" s="1"/>
  <c r="N82" i="6"/>
  <c r="G48" i="6"/>
  <c r="Q93" i="6"/>
  <c r="I60" i="6"/>
  <c r="K36" i="6"/>
  <c r="D51" i="6"/>
  <c r="G86" i="6"/>
  <c r="P82" i="6"/>
  <c r="H83" i="6"/>
  <c r="P89" i="6"/>
  <c r="L74" i="6"/>
  <c r="L80" i="6"/>
  <c r="L94" i="6"/>
  <c r="L57" i="6"/>
  <c r="L83" i="6"/>
  <c r="AA98" i="6"/>
  <c r="X51" i="6"/>
  <c r="N96" i="6"/>
  <c r="F93" i="6"/>
  <c r="N94" i="6"/>
  <c r="V81" i="6"/>
  <c r="N28" i="6"/>
  <c r="I74" i="6"/>
  <c r="Z29" i="6"/>
  <c r="Z98" i="6" s="1"/>
  <c r="U81" i="6"/>
  <c r="F76" i="6"/>
  <c r="E81" i="6"/>
  <c r="D94" i="6"/>
  <c r="N89" i="6"/>
  <c r="U91" i="6"/>
  <c r="N81" i="6"/>
  <c r="D80" i="6"/>
  <c r="U80" i="6"/>
  <c r="T86" i="6"/>
  <c r="V86" i="6"/>
  <c r="AA76" i="6"/>
  <c r="E80" i="6"/>
  <c r="M79" i="6"/>
  <c r="V30" i="5"/>
  <c r="X18" i="6"/>
  <c r="V20" i="6"/>
  <c r="V31" i="6" s="1"/>
  <c r="Q66" i="5"/>
  <c r="Q23" i="6"/>
  <c r="Q28" i="6" s="1"/>
  <c r="Q62" i="6" s="1"/>
  <c r="S29" i="5"/>
  <c r="S2" i="6"/>
  <c r="S28" i="5"/>
  <c r="I52" i="6"/>
  <c r="V9" i="6"/>
  <c r="V30" i="6" s="1"/>
  <c r="V64" i="6" s="1"/>
  <c r="K81" i="6"/>
  <c r="K79" i="6"/>
  <c r="S80" i="6"/>
  <c r="V94" i="6"/>
  <c r="T75" i="6"/>
  <c r="J79" i="6"/>
  <c r="L87" i="6"/>
  <c r="O80" i="6"/>
  <c r="Z82" i="6"/>
  <c r="U95" i="6"/>
  <c r="N79" i="6"/>
  <c r="M73" i="6"/>
  <c r="AA75" i="6"/>
  <c r="D74" i="6"/>
  <c r="P74" i="6"/>
  <c r="K88" i="6"/>
  <c r="E90" i="6"/>
  <c r="W79" i="6"/>
  <c r="I83" i="6"/>
  <c r="G80" i="6"/>
  <c r="E82" i="6"/>
  <c r="G82" i="6"/>
  <c r="K86" i="6"/>
  <c r="Q86" i="6"/>
  <c r="K91" i="6"/>
  <c r="K94" i="6"/>
  <c r="W81" i="6"/>
  <c r="AA95" i="6"/>
  <c r="J95" i="6"/>
  <c r="T79" i="6"/>
  <c r="Y75" i="6"/>
  <c r="I88" i="6"/>
  <c r="S88" i="6"/>
  <c r="L90" i="6"/>
  <c r="G81" i="6"/>
  <c r="M94" i="6"/>
  <c r="R74" i="6"/>
  <c r="AA81" i="6"/>
  <c r="R81" i="6"/>
  <c r="G87" i="6"/>
  <c r="N95" i="6"/>
  <c r="O75" i="6"/>
  <c r="E74" i="6"/>
  <c r="M88" i="6"/>
  <c r="Z90" i="6"/>
  <c r="H93" i="6"/>
  <c r="S82" i="6"/>
  <c r="Q81" i="6"/>
  <c r="E87" i="6"/>
  <c r="I82" i="6"/>
  <c r="S81" i="6"/>
  <c r="W87" i="6"/>
  <c r="R82" i="6"/>
  <c r="O95" i="6"/>
  <c r="U79" i="6"/>
  <c r="M75" i="6"/>
  <c r="O90" i="6"/>
  <c r="Q90" i="6"/>
  <c r="F97" i="6"/>
  <c r="R100" i="6"/>
  <c r="G98" i="6"/>
  <c r="U101" i="6"/>
  <c r="T101" i="6"/>
  <c r="I100" i="6"/>
  <c r="K99" i="6"/>
  <c r="F98" i="6"/>
  <c r="J98" i="6"/>
  <c r="F100" i="6"/>
  <c r="N101" i="6"/>
  <c r="R99" i="6"/>
  <c r="Y65" i="6"/>
  <c r="H101" i="6"/>
  <c r="L97" i="6"/>
  <c r="W62" i="6"/>
  <c r="W97" i="6"/>
  <c r="J99" i="6"/>
  <c r="J64" i="6"/>
  <c r="W98" i="6"/>
  <c r="L99" i="6"/>
  <c r="S99" i="6"/>
  <c r="H64" i="6"/>
  <c r="H99" i="6"/>
  <c r="T98" i="6"/>
  <c r="P64" i="6"/>
  <c r="P99" i="6"/>
  <c r="U64" i="6"/>
  <c r="E63" i="6"/>
  <c r="E98" i="6"/>
  <c r="S100" i="6"/>
  <c r="R97" i="6"/>
  <c r="M66" i="6"/>
  <c r="M101" i="6"/>
  <c r="Z64" i="6"/>
  <c r="Z99" i="6"/>
  <c r="T64" i="6"/>
  <c r="T99" i="6"/>
  <c r="P62" i="6"/>
  <c r="P97" i="6"/>
  <c r="AA65" i="6"/>
  <c r="AA100" i="6"/>
  <c r="S101" i="6"/>
  <c r="R63" i="6"/>
  <c r="R98" i="6"/>
  <c r="Y62" i="6"/>
  <c r="Y97" i="6"/>
  <c r="R101" i="6"/>
  <c r="Y98" i="6"/>
  <c r="Y63" i="6"/>
  <c r="M100" i="6"/>
  <c r="E100" i="6"/>
  <c r="M63" i="6"/>
  <c r="M98" i="6"/>
  <c r="T65" i="6"/>
  <c r="T100" i="6"/>
  <c r="W65" i="6"/>
  <c r="W100" i="6"/>
  <c r="N100" i="6"/>
  <c r="L100" i="6"/>
  <c r="U65" i="6"/>
  <c r="U100" i="6"/>
  <c r="J101" i="6"/>
  <c r="O98" i="6"/>
  <c r="X98" i="6"/>
  <c r="F99" i="6"/>
  <c r="E99" i="6"/>
  <c r="J97" i="6"/>
  <c r="Y64" i="6"/>
  <c r="Y99" i="6"/>
  <c r="L98" i="6"/>
  <c r="L63" i="6"/>
  <c r="X99" i="6"/>
  <c r="AA99" i="6"/>
  <c r="AA64" i="6"/>
  <c r="V100" i="6"/>
  <c r="V65" i="6"/>
  <c r="X101" i="6"/>
  <c r="H65" i="6"/>
  <c r="H100" i="6"/>
  <c r="G64" i="6"/>
  <c r="G99" i="6"/>
  <c r="K62" i="6"/>
  <c r="K97" i="6"/>
  <c r="AA66" i="6"/>
  <c r="AA101" i="6"/>
  <c r="AA97" i="6"/>
  <c r="Z66" i="6"/>
  <c r="Z101" i="6"/>
  <c r="Z65" i="6"/>
  <c r="Z100" i="6"/>
  <c r="G66" i="6"/>
  <c r="O97" i="6"/>
  <c r="K101" i="6"/>
  <c r="N64" i="6"/>
  <c r="P66" i="6"/>
  <c r="P101" i="6"/>
  <c r="W99" i="6"/>
  <c r="K100" i="6"/>
  <c r="Z63" i="6" l="1"/>
  <c r="H98" i="6"/>
  <c r="F66" i="6"/>
  <c r="D97" i="6"/>
  <c r="Q63" i="6"/>
  <c r="Q98" i="6"/>
  <c r="P98" i="6"/>
  <c r="P100" i="6"/>
  <c r="Z62" i="6"/>
  <c r="E101" i="6"/>
  <c r="H97" i="6"/>
  <c r="I62" i="6"/>
  <c r="V99" i="6"/>
  <c r="Q100" i="6"/>
  <c r="I97" i="6"/>
  <c r="L101" i="6"/>
  <c r="O101" i="6"/>
  <c r="Q92" i="6"/>
  <c r="I99" i="6"/>
  <c r="V98" i="6"/>
  <c r="I98" i="6"/>
  <c r="U97" i="6"/>
  <c r="U63" i="6"/>
  <c r="Q97" i="6"/>
  <c r="D66" i="6"/>
  <c r="D101" i="6"/>
  <c r="G65" i="6"/>
  <c r="G100" i="6"/>
  <c r="G97" i="6"/>
  <c r="O99" i="6"/>
  <c r="T97" i="6"/>
  <c r="D64" i="6"/>
  <c r="D99" i="6"/>
  <c r="I66" i="6"/>
  <c r="I101" i="6"/>
  <c r="E62" i="6"/>
  <c r="E97" i="6"/>
  <c r="N98" i="6"/>
  <c r="W101" i="6"/>
  <c r="X31" i="6"/>
  <c r="X28" i="6"/>
  <c r="Q64" i="6"/>
  <c r="Q99" i="6"/>
  <c r="M64" i="6"/>
  <c r="M99" i="6"/>
  <c r="M97" i="6"/>
  <c r="V66" i="6"/>
  <c r="V101" i="6"/>
  <c r="V28" i="6"/>
  <c r="N62" i="6"/>
  <c r="N97" i="6"/>
  <c r="V43" i="6"/>
  <c r="V78" i="6"/>
  <c r="V54" i="6"/>
  <c r="V89" i="6"/>
  <c r="S29" i="6"/>
  <c r="S28" i="6"/>
  <c r="S71" i="6"/>
  <c r="S36" i="6"/>
  <c r="Q32" i="6"/>
  <c r="Q66" i="6" s="1"/>
  <c r="Q57" i="6"/>
  <c r="X52" i="6"/>
  <c r="X87" i="6"/>
  <c r="V62" i="6" l="1"/>
  <c r="V97" i="6"/>
  <c r="X62" i="6"/>
  <c r="X97" i="6"/>
  <c r="X65" i="6"/>
  <c r="X100" i="6"/>
  <c r="S62" i="6"/>
  <c r="S97" i="6"/>
  <c r="S63" i="6"/>
  <c r="S98" i="6"/>
  <c r="Q101" i="6"/>
</calcChain>
</file>

<file path=xl/sharedStrings.xml><?xml version="1.0" encoding="utf-8"?>
<sst xmlns="http://schemas.openxmlformats.org/spreadsheetml/2006/main" count="2468" uniqueCount="123">
  <si>
    <t>工商银行</t>
  </si>
  <si>
    <t>建设银行</t>
  </si>
  <si>
    <t>农业银行</t>
  </si>
  <si>
    <t>中国银行</t>
  </si>
  <si>
    <t>交通银行</t>
  </si>
  <si>
    <t>招商银行</t>
  </si>
  <si>
    <t>兴业银行</t>
  </si>
  <si>
    <t>民生银行</t>
  </si>
  <si>
    <t>浦发银行</t>
  </si>
  <si>
    <t>中信银行</t>
  </si>
  <si>
    <t>平安银行</t>
  </si>
  <si>
    <t>光大银行</t>
  </si>
  <si>
    <t>华夏银行</t>
  </si>
  <si>
    <t>北京银行</t>
  </si>
  <si>
    <t>南京银行</t>
  </si>
  <si>
    <t>宁波银行</t>
  </si>
  <si>
    <t>江苏银行</t>
  </si>
  <si>
    <t>贵阳银行</t>
  </si>
  <si>
    <t>上海银行</t>
  </si>
  <si>
    <t>杭州银行</t>
  </si>
  <si>
    <t>江阴银行</t>
  </si>
  <si>
    <t>吴江银行</t>
  </si>
  <si>
    <t>无锡银行</t>
  </si>
  <si>
    <t>常熟银行</t>
  </si>
  <si>
    <t>上市银行合计</t>
  </si>
  <si>
    <t>国有行合计</t>
  </si>
  <si>
    <t>股份行合计</t>
  </si>
  <si>
    <t>城商行合计</t>
  </si>
  <si>
    <t>农商行合计</t>
  </si>
  <si>
    <t>张家港行</t>
    <phoneticPr fontId="1" type="noConversion"/>
  </si>
  <si>
    <t>零售贷款总额</t>
    <phoneticPr fontId="1" type="noConversion"/>
  </si>
  <si>
    <t>零售贷款占比</t>
    <phoneticPr fontId="1" type="noConversion"/>
  </si>
  <si>
    <t>零售贷款增速</t>
    <phoneticPr fontId="1" type="noConversion"/>
  </si>
  <si>
    <t>邮储银行</t>
    <phoneticPr fontId="1" type="noConversion"/>
  </si>
  <si>
    <t>1658.hk</t>
    <phoneticPr fontId="1" type="noConversion"/>
  </si>
  <si>
    <t>贷款总额</t>
    <phoneticPr fontId="1" type="noConversion"/>
  </si>
  <si>
    <t>零售贷款增量</t>
    <phoneticPr fontId="1" type="noConversion"/>
  </si>
  <si>
    <t>贷款增量</t>
    <phoneticPr fontId="1" type="noConversion"/>
  </si>
  <si>
    <t>零售贷款增量占比</t>
    <phoneticPr fontId="1" type="noConversion"/>
  </si>
  <si>
    <t>个人住房贷款</t>
    <phoneticPr fontId="1" type="noConversion"/>
  </si>
  <si>
    <t>个人住房贷款占比</t>
    <phoneticPr fontId="1" type="noConversion"/>
  </si>
  <si>
    <t>消费贷款占比</t>
    <phoneticPr fontId="1" type="noConversion"/>
  </si>
  <si>
    <t>消费贷款</t>
    <phoneticPr fontId="1" type="noConversion"/>
  </si>
  <si>
    <t>经营性贷款</t>
    <phoneticPr fontId="1" type="noConversion"/>
  </si>
  <si>
    <t>汽车贷款</t>
    <phoneticPr fontId="1" type="noConversion"/>
  </si>
  <si>
    <t>其他贷款</t>
    <phoneticPr fontId="1" type="noConversion"/>
  </si>
  <si>
    <t>信用卡占比</t>
    <phoneticPr fontId="1" type="noConversion"/>
  </si>
  <si>
    <t>信用卡贷款</t>
    <phoneticPr fontId="1" type="noConversion"/>
  </si>
  <si>
    <t>601398</t>
  </si>
  <si>
    <t>601939</t>
  </si>
  <si>
    <t>601288</t>
  </si>
  <si>
    <t>601988</t>
  </si>
  <si>
    <t>601328</t>
  </si>
  <si>
    <t>600036</t>
  </si>
  <si>
    <t>601166</t>
  </si>
  <si>
    <t>600016</t>
  </si>
  <si>
    <t>600000</t>
  </si>
  <si>
    <t>601998</t>
  </si>
  <si>
    <t>000001</t>
  </si>
  <si>
    <t>601818</t>
  </si>
  <si>
    <t>600015</t>
  </si>
  <si>
    <t>601169</t>
  </si>
  <si>
    <t>601009</t>
  </si>
  <si>
    <t>002142</t>
  </si>
  <si>
    <t>600919</t>
  </si>
  <si>
    <t>601997</t>
  </si>
  <si>
    <t>601229</t>
  </si>
  <si>
    <t>600926</t>
  </si>
  <si>
    <t>002807</t>
  </si>
  <si>
    <t>603323</t>
  </si>
  <si>
    <t>600908</t>
  </si>
  <si>
    <t>002839</t>
  </si>
  <si>
    <t>601128</t>
  </si>
  <si>
    <t>0</t>
  </si>
  <si>
    <t>个人活期存款</t>
    <phoneticPr fontId="1" type="noConversion"/>
  </si>
  <si>
    <t>个人定期存款</t>
    <phoneticPr fontId="1" type="noConversion"/>
  </si>
  <si>
    <t>存款总额</t>
    <phoneticPr fontId="1" type="noConversion"/>
  </si>
  <si>
    <t>零售存款</t>
    <phoneticPr fontId="1" type="noConversion"/>
  </si>
  <si>
    <t>零售存款占比</t>
    <phoneticPr fontId="1" type="noConversion"/>
  </si>
  <si>
    <t>零售活期占比</t>
    <phoneticPr fontId="1" type="noConversion"/>
  </si>
  <si>
    <t>零售贷款收入</t>
    <phoneticPr fontId="1" type="noConversion"/>
  </si>
  <si>
    <t>个人定期存款成本</t>
    <phoneticPr fontId="1" type="noConversion"/>
  </si>
  <si>
    <t>个人活期存款成本</t>
    <phoneticPr fontId="1" type="noConversion"/>
  </si>
  <si>
    <t>零售业务收入</t>
    <phoneticPr fontId="1" type="noConversion"/>
  </si>
  <si>
    <t/>
  </si>
  <si>
    <t>张家港A(已过会)</t>
  </si>
  <si>
    <t>零售业务收入</t>
    <phoneticPr fontId="1" type="noConversion"/>
  </si>
  <si>
    <t>邮储银行</t>
    <phoneticPr fontId="1" type="noConversion"/>
  </si>
  <si>
    <t>零售业务税前利润</t>
    <phoneticPr fontId="1" type="noConversion"/>
  </si>
  <si>
    <t>网点数量</t>
    <phoneticPr fontId="1" type="noConversion"/>
  </si>
  <si>
    <t>员工数量</t>
    <phoneticPr fontId="1" type="noConversion"/>
  </si>
  <si>
    <t>单位（百万）</t>
    <phoneticPr fontId="1" type="noConversion"/>
  </si>
  <si>
    <t>零售中收</t>
    <phoneticPr fontId="1" type="noConversion"/>
  </si>
  <si>
    <t>零售营业支出</t>
    <phoneticPr fontId="1" type="noConversion"/>
  </si>
  <si>
    <t>零售资产</t>
    <phoneticPr fontId="1" type="noConversion"/>
  </si>
  <si>
    <t>邮储银行</t>
    <phoneticPr fontId="1" type="noConversion"/>
  </si>
  <si>
    <t>一■、营业收入</t>
  </si>
  <si>
    <t>利息净收入</t>
  </si>
  <si>
    <t>外部利息净收入</t>
  </si>
  <si>
    <t>手续费及佣金净收入</t>
  </si>
  <si>
    <t>其中：对联营和合营企业的投资收益</t>
  </si>
  <si>
    <t>汇兑收益</t>
  </si>
  <si>
    <t>其他业务收入</t>
  </si>
  <si>
    <t>二、营业支出</t>
  </si>
  <si>
    <t>税金及附加</t>
  </si>
  <si>
    <t>业务及管理费</t>
  </si>
  <si>
    <t>资产减值损失</t>
  </si>
  <si>
    <t>其他业务成本</t>
  </si>
  <si>
    <t>三、营业利润</t>
  </si>
  <si>
    <t>加：营业外收入</t>
  </si>
  <si>
    <t>减：营业外支出</t>
  </si>
  <si>
    <t>四、利润总额</t>
  </si>
  <si>
    <t>公司银行业务</t>
  </si>
  <si>
    <t>-</t>
  </si>
  <si>
    <t>截至2017年6月30日止六个月</t>
  </si>
  <si>
    <t>个人银行业务</t>
  </si>
  <si>
    <t>资金业务</t>
  </si>
  <si>
    <t>其他业务</t>
  </si>
  <si>
    <t>合计</t>
  </si>
  <si>
    <r>
      <t>内部利息净收入</t>
    </r>
    <r>
      <rPr>
        <sz val="10.5"/>
        <rFont val="MingLiU"/>
        <family val="3"/>
        <charset val="136"/>
      </rPr>
      <t>/(</t>
    </r>
    <r>
      <rPr>
        <sz val="10.5"/>
        <rFont val="MingLiU"/>
        <family val="3"/>
        <charset val="136"/>
      </rPr>
      <t>支出）</t>
    </r>
  </si>
  <si>
    <r>
      <t>投资(损失</t>
    </r>
    <r>
      <rPr>
        <sz val="10.5"/>
        <rFont val="MingLiU"/>
        <family val="3"/>
        <charset val="136"/>
      </rPr>
      <t>)/</t>
    </r>
    <r>
      <rPr>
        <sz val="10.5"/>
        <rFont val="MingLiU"/>
        <family val="3"/>
        <charset val="136"/>
      </rPr>
      <t>收益</t>
    </r>
  </si>
  <si>
    <r>
      <t>公允价值变动收益</t>
    </r>
    <r>
      <rPr>
        <sz val="10.5"/>
        <rFont val="MingLiU"/>
        <family val="3"/>
        <charset val="136"/>
      </rPr>
      <t>/(</t>
    </r>
    <r>
      <rPr>
        <sz val="10.5"/>
        <rFont val="MingLiU"/>
        <family val="3"/>
        <charset val="136"/>
      </rPr>
      <t>损失）</t>
    </r>
  </si>
  <si>
    <t>零售客户数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</si>
</sst>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##,###,##0.0000"/>
    <numFmt numFmtId="177" formatCode="0.0%"/>
    <numFmt numFmtId="178" formatCode="#,##0.00_ "/>
    <numFmt numFmtId="179" formatCode="yyyy\-mm\-dd"/>
    <numFmt numFmtId="180" formatCode="0_ ;[Red]\-0\ 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宋体"/>
      <family val="3"/>
      <charset val="134"/>
    </font>
    <font>
      <i/>
      <sz val="10"/>
      <color theme="1"/>
      <name val="宋体"/>
      <family val="3"/>
      <charset val="134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i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5"/>
      <color rgb="FF333333"/>
      <name val="宋体"/>
      <family val="3"/>
      <charset val="134"/>
    </font>
    <font>
      <sz val="10.5"/>
      <name val="MingLiU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808080"/>
      </top>
      <bottom/>
      <diagonal/>
    </border>
    <border>
      <left/>
      <right/>
      <top/>
      <bottom style="dashDotDot">
        <color rgb="FF80808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top"/>
    </xf>
  </cellStyleXfs>
  <cellXfs count="70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5" fillId="0" borderId="1" xfId="0" applyFont="1" applyFill="1" applyBorder="1"/>
    <xf numFmtId="0" fontId="6" fillId="0" borderId="0" xfId="0" applyFont="1" applyFill="1"/>
    <xf numFmtId="177" fontId="0" fillId="0" borderId="0" xfId="1" applyNumberFormat="1" applyFont="1" applyAlignment="1"/>
    <xf numFmtId="0" fontId="5" fillId="0" borderId="0" xfId="0" applyFont="1" applyFill="1" applyBorder="1"/>
    <xf numFmtId="178" fontId="0" fillId="0" borderId="0" xfId="1" applyNumberFormat="1" applyFont="1" applyAlignment="1"/>
    <xf numFmtId="10" fontId="0" fillId="0" borderId="0" xfId="1" applyNumberFormat="1" applyFont="1" applyAlignment="1"/>
    <xf numFmtId="176" fontId="0" fillId="0" borderId="0" xfId="1" applyNumberFormat="1" applyFont="1" applyAlignment="1"/>
    <xf numFmtId="0" fontId="7" fillId="0" borderId="0" xfId="0" applyFont="1" applyFill="1" applyBorder="1"/>
    <xf numFmtId="0" fontId="3" fillId="0" borderId="0" xfId="0" applyFont="1" applyFill="1" applyBorder="1"/>
    <xf numFmtId="0" fontId="4" fillId="0" borderId="1" xfId="0" applyFont="1" applyFill="1" applyBorder="1"/>
    <xf numFmtId="179" fontId="9" fillId="3" borderId="2" xfId="0" applyNumberFormat="1" applyFont="1" applyFill="1" applyBorder="1" applyAlignment="1" applyProtection="1">
      <alignment horizontal="center" vertical="center"/>
      <protection hidden="1"/>
    </xf>
    <xf numFmtId="0" fontId="10" fillId="4" borderId="0" xfId="0" applyFont="1" applyFill="1" applyBorder="1" applyAlignment="1" applyProtection="1">
      <alignment horizontal="center"/>
      <protection hidden="1"/>
    </xf>
    <xf numFmtId="180" fontId="10" fillId="4" borderId="0" xfId="0" applyNumberFormat="1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180" fontId="10" fillId="2" borderId="0" xfId="0" applyNumberFormat="1" applyFont="1" applyFill="1" applyBorder="1" applyAlignment="1" applyProtection="1">
      <alignment horizontal="center"/>
      <protection hidden="1"/>
    </xf>
    <xf numFmtId="0" fontId="10" fillId="2" borderId="3" xfId="0" applyFont="1" applyFill="1" applyBorder="1" applyAlignment="1" applyProtection="1">
      <alignment horizontal="center"/>
      <protection hidden="1"/>
    </xf>
    <xf numFmtId="180" fontId="10" fillId="2" borderId="3" xfId="0" applyNumberFormat="1" applyFont="1" applyFill="1" applyBorder="1" applyAlignment="1" applyProtection="1">
      <alignment horizontal="center"/>
      <protection hidden="1"/>
    </xf>
    <xf numFmtId="0" fontId="8" fillId="5" borderId="0" xfId="0" applyFont="1" applyFill="1" applyBorder="1" applyAlignment="1" applyProtection="1">
      <alignment horizontal="center"/>
      <protection hidden="1"/>
    </xf>
    <xf numFmtId="180" fontId="8" fillId="5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180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3" xfId="0" applyFont="1" applyFill="1" applyBorder="1" applyAlignment="1" applyProtection="1">
      <alignment horizontal="center"/>
      <protection hidden="1"/>
    </xf>
    <xf numFmtId="180" fontId="8" fillId="2" borderId="3" xfId="0" applyNumberFormat="1" applyFont="1" applyFill="1" applyBorder="1" applyAlignment="1" applyProtection="1">
      <alignment horizontal="center"/>
      <protection hidden="1"/>
    </xf>
    <xf numFmtId="0" fontId="8" fillId="5" borderId="3" xfId="0" applyFont="1" applyFill="1" applyBorder="1" applyAlignment="1" applyProtection="1">
      <alignment horizontal="center"/>
      <protection hidden="1"/>
    </xf>
    <xf numFmtId="180" fontId="8" fillId="5" borderId="3" xfId="0" applyNumberFormat="1" applyFont="1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left"/>
      <protection hidden="1"/>
    </xf>
    <xf numFmtId="180" fontId="11" fillId="4" borderId="0" xfId="0" applyNumberFormat="1" applyFont="1" applyFill="1" applyBorder="1" applyAlignment="1" applyProtection="1">
      <alignment horizontal="center"/>
      <protection hidden="1"/>
    </xf>
    <xf numFmtId="0" fontId="12" fillId="4" borderId="0" xfId="0" applyFont="1" applyFill="1" applyBorder="1" applyAlignment="1" applyProtection="1">
      <alignment horizontal="left"/>
      <protection hidden="1"/>
    </xf>
    <xf numFmtId="180" fontId="12" fillId="4" borderId="0" xfId="0" applyNumberFormat="1" applyFont="1" applyFill="1" applyBorder="1" applyAlignment="1" applyProtection="1">
      <alignment horizontal="center"/>
      <protection hidden="1"/>
    </xf>
    <xf numFmtId="0" fontId="13" fillId="2" borderId="2" xfId="0" applyFont="1" applyFill="1" applyBorder="1" applyAlignment="1" applyProtection="1">
      <alignment horizontal="center"/>
      <protection hidden="1"/>
    </xf>
    <xf numFmtId="0" fontId="14" fillId="4" borderId="0" xfId="0" applyFont="1" applyFill="1" applyBorder="1" applyAlignment="1" applyProtection="1">
      <alignment horizontal="center"/>
      <protection hidden="1"/>
    </xf>
    <xf numFmtId="3" fontId="0" fillId="0" borderId="0" xfId="0" applyNumberFormat="1"/>
    <xf numFmtId="0" fontId="15" fillId="2" borderId="2" xfId="0" applyFont="1" applyFill="1" applyBorder="1" applyAlignment="1" applyProtection="1">
      <alignment horizontal="center"/>
      <protection hidden="1"/>
    </xf>
    <xf numFmtId="4" fontId="16" fillId="6" borderId="0" xfId="0" applyNumberFormat="1" applyFont="1" applyFill="1" applyAlignment="1">
      <alignment horizontal="right" vertical="top" wrapText="1"/>
    </xf>
    <xf numFmtId="0" fontId="8" fillId="0" borderId="0" xfId="2" applyNumberFormat="1" applyFont="1" applyFill="1" applyBorder="1" applyAlignment="1" applyProtection="1">
      <alignment horizontal="left" vertical="top"/>
    </xf>
    <xf numFmtId="0" fontId="8" fillId="0" borderId="1" xfId="2" applyNumberFormat="1" applyFont="1" applyFill="1" applyBorder="1" applyAlignment="1" applyProtection="1">
      <alignment horizontal="left" vertical="top" indent="12"/>
    </xf>
    <xf numFmtId="0" fontId="8" fillId="0" borderId="1" xfId="2" applyNumberFormat="1" applyFont="1" applyFill="1" applyBorder="1" applyAlignment="1" applyProtection="1">
      <alignment horizontal="left" vertical="top" indent="3"/>
    </xf>
    <xf numFmtId="0" fontId="8" fillId="0" borderId="1" xfId="2" applyNumberFormat="1" applyFont="1" applyFill="1" applyBorder="1" applyAlignment="1" applyProtection="1">
      <alignment horizontal="left" vertical="top" indent="4"/>
    </xf>
    <xf numFmtId="0" fontId="17" fillId="0" borderId="4" xfId="2" applyNumberFormat="1" applyFont="1" applyFill="1" applyBorder="1" applyAlignment="1" applyProtection="1">
      <alignment horizontal="right" vertical="top"/>
    </xf>
    <xf numFmtId="0" fontId="17" fillId="0" borderId="0" xfId="2" applyNumberFormat="1" applyFont="1" applyFill="1" applyBorder="1" applyAlignment="1" applyProtection="1">
      <alignment horizontal="left"/>
    </xf>
    <xf numFmtId="0" fontId="17" fillId="0" borderId="0" xfId="2" applyNumberFormat="1" applyFont="1" applyFill="1" applyBorder="1" applyAlignment="1" applyProtection="1">
      <alignment horizontal="left" indent="3"/>
    </xf>
    <xf numFmtId="0" fontId="17" fillId="0" borderId="0" xfId="2" applyNumberFormat="1" applyFont="1" applyFill="1" applyBorder="1" applyAlignment="1" applyProtection="1">
      <alignment horizontal="right"/>
    </xf>
    <xf numFmtId="0" fontId="17" fillId="0" borderId="0" xfId="2" applyNumberFormat="1" applyFont="1" applyFill="1" applyBorder="1" applyAlignment="1" applyProtection="1">
      <alignment horizontal="left" indent="5"/>
    </xf>
    <xf numFmtId="0" fontId="17" fillId="0" borderId="0" xfId="2" applyNumberFormat="1" applyFont="1" applyFill="1" applyBorder="1" applyAlignment="1" applyProtection="1">
      <alignment horizontal="left" vertical="center" indent="5"/>
    </xf>
    <xf numFmtId="0" fontId="17" fillId="0" borderId="0" xfId="2" applyNumberFormat="1" applyFont="1" applyFill="1" applyBorder="1" applyAlignment="1" applyProtection="1">
      <alignment horizontal="right" vertical="center"/>
    </xf>
    <xf numFmtId="0" fontId="17" fillId="0" borderId="0" xfId="2" applyNumberFormat="1" applyFont="1" applyFill="1" applyBorder="1" applyAlignment="1" applyProtection="1">
      <alignment horizontal="left" vertical="top" indent="5"/>
    </xf>
    <xf numFmtId="0" fontId="17" fillId="0" borderId="0" xfId="2" applyNumberFormat="1" applyFont="1" applyFill="1" applyBorder="1" applyAlignment="1" applyProtection="1">
      <alignment horizontal="left" vertical="center" indent="3"/>
    </xf>
    <xf numFmtId="0" fontId="17" fillId="0" borderId="0" xfId="2" applyNumberFormat="1" applyFont="1" applyFill="1" applyBorder="1" applyAlignment="1" applyProtection="1">
      <alignment horizontal="left" vertical="top" indent="3"/>
    </xf>
    <xf numFmtId="0" fontId="17" fillId="0" borderId="0" xfId="2" applyNumberFormat="1" applyFont="1" applyFill="1" applyBorder="1" applyAlignment="1" applyProtection="1">
      <alignment horizontal="right" vertical="top"/>
    </xf>
    <xf numFmtId="0" fontId="17" fillId="0" borderId="0" xfId="2" applyNumberFormat="1" applyFont="1" applyFill="1" applyBorder="1" applyAlignment="1" applyProtection="1">
      <alignment horizontal="left" vertical="center"/>
    </xf>
    <xf numFmtId="0" fontId="17" fillId="0" borderId="0" xfId="2" applyNumberFormat="1" applyFont="1" applyFill="1" applyBorder="1" applyAlignment="1" applyProtection="1">
      <alignment horizontal="left" indent="2"/>
    </xf>
    <xf numFmtId="0" fontId="8" fillId="0" borderId="0" xfId="2" applyNumberFormat="1" applyFont="1" applyFill="1" applyBorder="1" applyAlignment="1" applyProtection="1">
      <alignment horizontal="left" vertical="top" indent="3"/>
    </xf>
    <xf numFmtId="0" fontId="8" fillId="0" borderId="0" xfId="2" applyNumberFormat="1" applyFont="1" applyFill="1" applyBorder="1" applyAlignment="1" applyProtection="1">
      <alignment horizontal="left" vertical="top" indent="4"/>
    </xf>
    <xf numFmtId="0" fontId="17" fillId="0" borderId="1" xfId="2" applyNumberFormat="1" applyFont="1" applyFill="1" applyBorder="1" applyAlignment="1" applyProtection="1">
      <alignment horizontal="right"/>
    </xf>
    <xf numFmtId="0" fontId="17" fillId="0" borderId="1" xfId="2" applyNumberFormat="1" applyFont="1" applyFill="1" applyBorder="1" applyAlignment="1" applyProtection="1">
      <alignment horizontal="right" vertical="center"/>
    </xf>
    <xf numFmtId="3" fontId="17" fillId="0" borderId="5" xfId="2" applyNumberFormat="1" applyFont="1" applyFill="1" applyBorder="1" applyAlignment="1" applyProtection="1">
      <alignment horizontal="right"/>
    </xf>
    <xf numFmtId="3" fontId="17" fillId="0" borderId="0" xfId="2" applyNumberFormat="1" applyFont="1" applyFill="1" applyBorder="1" applyAlignment="1" applyProtection="1">
      <alignment horizontal="right"/>
    </xf>
    <xf numFmtId="3" fontId="17" fillId="0" borderId="0" xfId="2" applyNumberFormat="1" applyFont="1" applyFill="1" applyBorder="1" applyAlignment="1" applyProtection="1">
      <alignment horizontal="right" vertical="center"/>
    </xf>
    <xf numFmtId="3" fontId="17" fillId="0" borderId="0" xfId="2" applyNumberFormat="1" applyFont="1" applyFill="1" applyBorder="1" applyAlignment="1" applyProtection="1">
      <alignment horizontal="right" vertical="top"/>
    </xf>
    <xf numFmtId="3" fontId="17" fillId="0" borderId="4" xfId="2" applyNumberFormat="1" applyFont="1" applyFill="1" applyBorder="1" applyAlignment="1" applyProtection="1">
      <alignment horizontal="right"/>
    </xf>
    <xf numFmtId="0" fontId="17" fillId="0" borderId="0" xfId="2" applyNumberFormat="1" applyFont="1" applyFill="1" applyBorder="1" applyAlignment="1" applyProtection="1">
      <alignment horizontal="center" vertical="top"/>
    </xf>
    <xf numFmtId="3" fontId="17" fillId="0" borderId="0" xfId="2" applyNumberFormat="1" applyFont="1" applyFill="1" applyBorder="1" applyAlignment="1" applyProtection="1">
      <alignment horizontal="center" vertical="center"/>
    </xf>
    <xf numFmtId="3" fontId="17" fillId="0" borderId="0" xfId="2" applyNumberFormat="1" applyFont="1" applyFill="1" applyBorder="1" applyAlignment="1" applyProtection="1">
      <alignment horizontal="center"/>
    </xf>
    <xf numFmtId="0" fontId="17" fillId="0" borderId="1" xfId="2" applyNumberFormat="1" applyFont="1" applyFill="1" applyBorder="1" applyAlignment="1" applyProtection="1">
      <alignment horizontal="left" vertical="top" indent="8"/>
    </xf>
  </cellXfs>
  <cellStyles count="3">
    <cellStyle name="百分比" xfId="1" builtinId="5"/>
    <cellStyle name="常规" xfId="0" builtinId="0"/>
    <cellStyle name="常规_零售业务" xfId="2"/>
  </cellStyles>
  <dxfs count="440"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numFmt numFmtId="181" formatCode="0.00_ ;[Red]\-0.00\ "/>
    </dxf>
    <dxf>
      <numFmt numFmtId="14" formatCode="0.00%"/>
    </dxf>
    <dxf>
      <numFmt numFmtId="177" formatCode="0.0%"/>
    </dxf>
    <dxf>
      <numFmt numFmtId="13" formatCode="0%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零售贷款!$C$71:$C$101</c:f>
              <c:strCache>
                <c:ptCount val="31"/>
                <c:pt idx="0">
                  <c:v>工商银行</c:v>
                </c:pt>
                <c:pt idx="1">
                  <c:v>建设银行</c:v>
                </c:pt>
                <c:pt idx="2">
                  <c:v>农业银行</c:v>
                </c:pt>
                <c:pt idx="3">
                  <c:v>中国银行</c:v>
                </c:pt>
                <c:pt idx="4">
                  <c:v>交通银行</c:v>
                </c:pt>
                <c:pt idx="5">
                  <c:v>邮储银行</c:v>
                </c:pt>
                <c:pt idx="6">
                  <c:v>招商银行</c:v>
                </c:pt>
                <c:pt idx="7">
                  <c:v>兴业银行</c:v>
                </c:pt>
                <c:pt idx="8">
                  <c:v>民生银行</c:v>
                </c:pt>
                <c:pt idx="9">
                  <c:v>浦发银行</c:v>
                </c:pt>
                <c:pt idx="10">
                  <c:v>中信银行</c:v>
                </c:pt>
                <c:pt idx="11">
                  <c:v>平安银行</c:v>
                </c:pt>
                <c:pt idx="12">
                  <c:v>光大银行</c:v>
                </c:pt>
                <c:pt idx="13">
                  <c:v>华夏银行</c:v>
                </c:pt>
                <c:pt idx="14">
                  <c:v>北京银行</c:v>
                </c:pt>
                <c:pt idx="15">
                  <c:v>南京银行</c:v>
                </c:pt>
                <c:pt idx="16">
                  <c:v>宁波银行</c:v>
                </c:pt>
                <c:pt idx="17">
                  <c:v>江苏银行</c:v>
                </c:pt>
                <c:pt idx="18">
                  <c:v>贵阳银行</c:v>
                </c:pt>
                <c:pt idx="19">
                  <c:v>上海银行</c:v>
                </c:pt>
                <c:pt idx="20">
                  <c:v>杭州银行</c:v>
                </c:pt>
                <c:pt idx="21">
                  <c:v>江阴银行</c:v>
                </c:pt>
                <c:pt idx="22">
                  <c:v>吴江银行</c:v>
                </c:pt>
                <c:pt idx="23">
                  <c:v>无锡银行</c:v>
                </c:pt>
                <c:pt idx="24">
                  <c:v>张家港行</c:v>
                </c:pt>
                <c:pt idx="25">
                  <c:v>常熟银行</c:v>
                </c:pt>
                <c:pt idx="26">
                  <c:v>上市银行合计</c:v>
                </c:pt>
                <c:pt idx="27">
                  <c:v>国有行合计</c:v>
                </c:pt>
                <c:pt idx="28">
                  <c:v>股份行合计</c:v>
                </c:pt>
                <c:pt idx="29">
                  <c:v>城商行合计</c:v>
                </c:pt>
                <c:pt idx="30">
                  <c:v>农商行合计</c:v>
                </c:pt>
              </c:strCache>
            </c:strRef>
          </c:cat>
          <c:val>
            <c:numRef>
              <c:f>零售贷款!$AA$71:$AA$101</c:f>
              <c:numCache>
                <c:formatCode>0.0%</c:formatCode>
                <c:ptCount val="31"/>
                <c:pt idx="0">
                  <c:v>0.32995968746080767</c:v>
                </c:pt>
                <c:pt idx="1">
                  <c:v>0.39062795209186901</c:v>
                </c:pt>
                <c:pt idx="2">
                  <c:v>0.35391394745905613</c:v>
                </c:pt>
                <c:pt idx="3">
                  <c:v>0.34542865386444443</c:v>
                </c:pt>
                <c:pt idx="4">
                  <c:v>0.2959115562931865</c:v>
                </c:pt>
                <c:pt idx="5">
                  <c:v>0.53646570196745713</c:v>
                </c:pt>
                <c:pt idx="6">
                  <c:v>0.48076774225989277</c:v>
                </c:pt>
                <c:pt idx="7">
                  <c:v>0.36209291077685352</c:v>
                </c:pt>
                <c:pt idx="8">
                  <c:v>0.37680680665145772</c:v>
                </c:pt>
                <c:pt idx="9">
                  <c:v>0.38596611181686719</c:v>
                </c:pt>
                <c:pt idx="10">
                  <c:v>0.36630934992292374</c:v>
                </c:pt>
                <c:pt idx="11">
                  <c:v>0.41211994623281595</c:v>
                </c:pt>
                <c:pt idx="12">
                  <c:v>0.38097419733176952</c:v>
                </c:pt>
                <c:pt idx="13">
                  <c:v>0.21492448186518606</c:v>
                </c:pt>
                <c:pt idx="14">
                  <c:v>0.27997668884464089</c:v>
                </c:pt>
                <c:pt idx="15">
                  <c:v>0.21313300090372689</c:v>
                </c:pt>
                <c:pt idx="16">
                  <c:v>0.3095954768040971</c:v>
                </c:pt>
                <c:pt idx="17">
                  <c:v>0.24024774740030172</c:v>
                </c:pt>
                <c:pt idx="18">
                  <c:v>0.23552676396796107</c:v>
                </c:pt>
                <c:pt idx="19">
                  <c:v>0.22640725205557119</c:v>
                </c:pt>
                <c:pt idx="20">
                  <c:v>0.29466731245419064</c:v>
                </c:pt>
                <c:pt idx="21">
                  <c:v>8.6240085789036233E-2</c:v>
                </c:pt>
                <c:pt idx="22">
                  <c:v>0.11091011913897024</c:v>
                </c:pt>
                <c:pt idx="23">
                  <c:v>0.13631914268852321</c:v>
                </c:pt>
                <c:pt idx="24">
                  <c:v>0.19903663785390219</c:v>
                </c:pt>
                <c:pt idx="25">
                  <c:v>0.45447300653076328</c:v>
                </c:pt>
                <c:pt idx="26">
                  <c:v>0.36226071448127378</c:v>
                </c:pt>
                <c:pt idx="27">
                  <c:v>0.36104024084944308</c:v>
                </c:pt>
                <c:pt idx="28">
                  <c:v>0.38614046898824456</c:v>
                </c:pt>
                <c:pt idx="29">
                  <c:v>0.25771129705143014</c:v>
                </c:pt>
                <c:pt idx="30">
                  <c:v>0.21322357807315068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6-4D4C-90A4-EF184EAD4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827504"/>
        <c:axId val="568827832"/>
      </c:barChart>
      <c:catAx>
        <c:axId val="56882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827832"/>
        <c:crosses val="autoZero"/>
        <c:auto val="1"/>
        <c:lblAlgn val="ctr"/>
        <c:lblOffset val="100"/>
        <c:noMultiLvlLbl val="0"/>
      </c:catAx>
      <c:valAx>
        <c:axId val="568827832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8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零售贷款!$C$71:$C$101</c:f>
              <c:strCache>
                <c:ptCount val="31"/>
                <c:pt idx="0">
                  <c:v>工商银行</c:v>
                </c:pt>
                <c:pt idx="1">
                  <c:v>建设银行</c:v>
                </c:pt>
                <c:pt idx="2">
                  <c:v>农业银行</c:v>
                </c:pt>
                <c:pt idx="3">
                  <c:v>中国银行</c:v>
                </c:pt>
                <c:pt idx="4">
                  <c:v>交通银行</c:v>
                </c:pt>
                <c:pt idx="5">
                  <c:v>邮储银行</c:v>
                </c:pt>
                <c:pt idx="6">
                  <c:v>招商银行</c:v>
                </c:pt>
                <c:pt idx="7">
                  <c:v>兴业银行</c:v>
                </c:pt>
                <c:pt idx="8">
                  <c:v>民生银行</c:v>
                </c:pt>
                <c:pt idx="9">
                  <c:v>浦发银行</c:v>
                </c:pt>
                <c:pt idx="10">
                  <c:v>中信银行</c:v>
                </c:pt>
                <c:pt idx="11">
                  <c:v>平安银行</c:v>
                </c:pt>
                <c:pt idx="12">
                  <c:v>光大银行</c:v>
                </c:pt>
                <c:pt idx="13">
                  <c:v>华夏银行</c:v>
                </c:pt>
                <c:pt idx="14">
                  <c:v>北京银行</c:v>
                </c:pt>
                <c:pt idx="15">
                  <c:v>南京银行</c:v>
                </c:pt>
                <c:pt idx="16">
                  <c:v>宁波银行</c:v>
                </c:pt>
                <c:pt idx="17">
                  <c:v>江苏银行</c:v>
                </c:pt>
                <c:pt idx="18">
                  <c:v>贵阳银行</c:v>
                </c:pt>
                <c:pt idx="19">
                  <c:v>上海银行</c:v>
                </c:pt>
                <c:pt idx="20">
                  <c:v>杭州银行</c:v>
                </c:pt>
                <c:pt idx="21">
                  <c:v>江阴银行</c:v>
                </c:pt>
                <c:pt idx="22">
                  <c:v>吴江银行</c:v>
                </c:pt>
                <c:pt idx="23">
                  <c:v>无锡银行</c:v>
                </c:pt>
                <c:pt idx="24">
                  <c:v>张家港行</c:v>
                </c:pt>
                <c:pt idx="25">
                  <c:v>常熟银行</c:v>
                </c:pt>
                <c:pt idx="26">
                  <c:v>上市银行合计</c:v>
                </c:pt>
                <c:pt idx="27">
                  <c:v>国有行合计</c:v>
                </c:pt>
                <c:pt idx="28">
                  <c:v>股份行合计</c:v>
                </c:pt>
                <c:pt idx="29">
                  <c:v>城商行合计</c:v>
                </c:pt>
                <c:pt idx="30">
                  <c:v>农商行合计</c:v>
                </c:pt>
              </c:strCache>
            </c:strRef>
          </c:cat>
          <c:val>
            <c:numRef>
              <c:f>零售贷款!$AA$71:$AA$101</c:f>
              <c:numCache>
                <c:formatCode>0.0%</c:formatCode>
                <c:ptCount val="31"/>
                <c:pt idx="0">
                  <c:v>0.32995968746080767</c:v>
                </c:pt>
                <c:pt idx="1">
                  <c:v>0.39062795209186901</c:v>
                </c:pt>
                <c:pt idx="2">
                  <c:v>0.35391394745905613</c:v>
                </c:pt>
                <c:pt idx="3">
                  <c:v>0.34542865386444443</c:v>
                </c:pt>
                <c:pt idx="4">
                  <c:v>0.2959115562931865</c:v>
                </c:pt>
                <c:pt idx="5">
                  <c:v>0.53646570196745713</c:v>
                </c:pt>
                <c:pt idx="6">
                  <c:v>0.48076774225989277</c:v>
                </c:pt>
                <c:pt idx="7">
                  <c:v>0.36209291077685352</c:v>
                </c:pt>
                <c:pt idx="8">
                  <c:v>0.37680680665145772</c:v>
                </c:pt>
                <c:pt idx="9">
                  <c:v>0.38596611181686719</c:v>
                </c:pt>
                <c:pt idx="10">
                  <c:v>0.36630934992292374</c:v>
                </c:pt>
                <c:pt idx="11">
                  <c:v>0.41211994623281595</c:v>
                </c:pt>
                <c:pt idx="12">
                  <c:v>0.38097419733176952</c:v>
                </c:pt>
                <c:pt idx="13">
                  <c:v>0.21492448186518606</c:v>
                </c:pt>
                <c:pt idx="14">
                  <c:v>0.27997668884464089</c:v>
                </c:pt>
                <c:pt idx="15">
                  <c:v>0.21313300090372689</c:v>
                </c:pt>
                <c:pt idx="16">
                  <c:v>0.3095954768040971</c:v>
                </c:pt>
                <c:pt idx="17">
                  <c:v>0.24024774740030172</c:v>
                </c:pt>
                <c:pt idx="18">
                  <c:v>0.23552676396796107</c:v>
                </c:pt>
                <c:pt idx="19">
                  <c:v>0.22640725205557119</c:v>
                </c:pt>
                <c:pt idx="20">
                  <c:v>0.29466731245419064</c:v>
                </c:pt>
                <c:pt idx="21">
                  <c:v>8.6240085789036233E-2</c:v>
                </c:pt>
                <c:pt idx="22">
                  <c:v>0.11091011913897024</c:v>
                </c:pt>
                <c:pt idx="23">
                  <c:v>0.13631914268852321</c:v>
                </c:pt>
                <c:pt idx="24">
                  <c:v>0.19903663785390219</c:v>
                </c:pt>
                <c:pt idx="25">
                  <c:v>0.45447300653076328</c:v>
                </c:pt>
                <c:pt idx="26">
                  <c:v>0.36226071448127378</c:v>
                </c:pt>
                <c:pt idx="27">
                  <c:v>0.36104024084944308</c:v>
                </c:pt>
                <c:pt idx="28">
                  <c:v>0.38614046898824456</c:v>
                </c:pt>
                <c:pt idx="29">
                  <c:v>0.25771129705143014</c:v>
                </c:pt>
                <c:pt idx="30">
                  <c:v>0.21322357807315068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1-4F2F-84BA-1190D96AA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827504"/>
        <c:axId val="568827832"/>
      </c:barChart>
      <c:catAx>
        <c:axId val="56882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827832"/>
        <c:crosses val="autoZero"/>
        <c:auto val="1"/>
        <c:lblAlgn val="ctr"/>
        <c:lblOffset val="100"/>
        <c:noMultiLvlLbl val="0"/>
      </c:catAx>
      <c:valAx>
        <c:axId val="568827832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8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111628</xdr:colOff>
      <xdr:row>76</xdr:row>
      <xdr:rowOff>98078</xdr:rowOff>
    </xdr:from>
    <xdr:to>
      <xdr:col>18</xdr:col>
      <xdr:colOff>342303</xdr:colOff>
      <xdr:row>91</xdr:row>
      <xdr:rowOff>162372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5DD95D-FE2C-414A-A897-02D49634E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111628</xdr:colOff>
      <xdr:row>76</xdr:row>
      <xdr:rowOff>98078</xdr:rowOff>
    </xdr:from>
    <xdr:to>
      <xdr:col>9</xdr:col>
      <xdr:colOff>0</xdr:colOff>
      <xdr:row>91</xdr:row>
      <xdr:rowOff>162372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3C41E3-7F8F-4696-9027-45486FE90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gch/Desktop/&#12304;&#19996;&#35777;&#38134;&#34892;%20&#21776;&#23376;&#20329;&#22242;&#38431;&#12305;&#19996;&#26041;&#35777;&#21048;&#19978;&#24066;&#38134;&#34892;&#25968;&#25454;&#24211;1129&#12304;&#26356;&#26032;&#21556;&#27743;&#38134;&#34892;&#19977;&#23395;&#25253;&#12305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stmnote_bank_2n"/>
      <definedName name="s_stmnote_bank_611"/>
      <definedName name="s_stmnote_bank_612"/>
      <definedName name="s_stmnote_bank_631"/>
      <definedName name="s_stmnote_bank_632"/>
      <definedName name="s_stmnote_bank_722"/>
      <definedName name="to_tradecode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禁止修改！"/>
      <sheetName val="首页"/>
      <sheetName val="数据提取页"/>
      <sheetName val="草稿纸"/>
      <sheetName val="I.资产负债表"/>
      <sheetName val="I.资产负债表_结构"/>
      <sheetName val="I.资产负债表_同比"/>
      <sheetName val="II.利润表"/>
      <sheetName val="II.利润表_结构"/>
      <sheetName val="II.利润表_同比"/>
      <sheetName val="III.财务附注"/>
      <sheetName val="III.财务附注_结构"/>
      <sheetName val="III.财务附注_市场份额"/>
      <sheetName val="IV.不良贷款"/>
      <sheetName val="V.风险分析"/>
      <sheetName val="VI.其他数据"/>
      <sheetName val="VII.财务指标_收益率及付息率"/>
      <sheetName val="VII.财务指标_盈利能力"/>
      <sheetName val="VIII.备用页"/>
      <sheetName val="IX.财务分析_杜邦分析"/>
      <sheetName val="IX.财务分析_归因分析"/>
      <sheetName val="IX.财务分析_财务报表简表结构"/>
      <sheetName val="X.重定价结构"/>
      <sheetName val="XI.不良贷款行业与地区分布情况"/>
      <sheetName val="Wind原始数据"/>
      <sheetName val="免责声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A139"/>
  <sheetViews>
    <sheetView zoomScale="64" zoomScaleNormal="85" workbookViewId="0">
      <pane xSplit="3" topLeftCell="D1" activePane="topRight" state="frozenSplit"/>
      <selection pane="topRight" activeCell="E44" sqref="A1:XFD1048576"/>
    </sheetView>
  </sheetViews>
  <sheetFormatPr defaultRowHeight="13.9" x14ac:dyDescent="0.4"/>
  <cols>
    <col min="4" max="4" width="10.9296875" bestFit="1" customWidth="1"/>
    <col min="5" max="5" width="9.53125" bestFit="1" customWidth="1"/>
    <col min="7" max="9" width="12.86328125" bestFit="1" customWidth="1"/>
    <col min="10" max="11" width="12.46484375" customWidth="1"/>
    <col min="12" max="12" width="11.33203125" bestFit="1" customWidth="1"/>
    <col min="13" max="13" width="10.19921875" bestFit="1" customWidth="1"/>
    <col min="14" max="14" width="11.33203125" bestFit="1" customWidth="1"/>
    <col min="15" max="16" width="12.46484375" bestFit="1" customWidth="1"/>
    <col min="17" max="17" width="10.19921875" bestFit="1" customWidth="1"/>
    <col min="18" max="18" width="11.33203125" bestFit="1" customWidth="1"/>
    <col min="19" max="19" width="10.19921875" bestFit="1" customWidth="1"/>
    <col min="20" max="24" width="12.46484375" bestFit="1" customWidth="1"/>
    <col min="25" max="25" width="10.19921875" bestFit="1" customWidth="1"/>
    <col min="26" max="26" width="11.33203125" bestFit="1" customWidth="1"/>
    <col min="27" max="27" width="10.19921875" bestFit="1" customWidth="1"/>
  </cols>
  <sheetData>
    <row r="1" spans="2:27" x14ac:dyDescent="0.4">
      <c r="C1" t="s">
        <v>30</v>
      </c>
      <c r="D1" s="1">
        <v>38717</v>
      </c>
      <c r="E1" s="1">
        <v>38898</v>
      </c>
      <c r="F1" s="1">
        <v>39082</v>
      </c>
      <c r="G1" s="1">
        <v>39263</v>
      </c>
      <c r="H1" s="1">
        <v>39447</v>
      </c>
      <c r="I1" s="1">
        <v>39629</v>
      </c>
      <c r="J1" s="1">
        <v>39813</v>
      </c>
      <c r="K1" s="1">
        <v>39994</v>
      </c>
      <c r="L1" s="1">
        <v>40178</v>
      </c>
      <c r="M1" s="1">
        <v>40359</v>
      </c>
      <c r="N1" s="1">
        <v>40543</v>
      </c>
      <c r="O1" s="1">
        <v>40724</v>
      </c>
      <c r="P1" s="1">
        <v>40908</v>
      </c>
      <c r="Q1" s="1">
        <v>41090</v>
      </c>
      <c r="R1" s="1">
        <v>41274</v>
      </c>
      <c r="S1" s="1">
        <v>41455</v>
      </c>
      <c r="T1" s="1">
        <v>41639</v>
      </c>
      <c r="U1" s="1">
        <v>41820</v>
      </c>
      <c r="V1" s="1">
        <v>42004</v>
      </c>
      <c r="W1" s="1">
        <v>42185</v>
      </c>
      <c r="X1" s="1">
        <v>42369</v>
      </c>
      <c r="Y1" s="1">
        <v>42551</v>
      </c>
      <c r="Z1" s="1">
        <v>42735</v>
      </c>
      <c r="AA1" s="1">
        <v>42916</v>
      </c>
    </row>
    <row r="2" spans="2:27" x14ac:dyDescent="0.4">
      <c r="B2" t="s">
        <v>48</v>
      </c>
      <c r="C2" s="3" t="s">
        <v>0</v>
      </c>
      <c r="D2" s="2">
        <v>0</v>
      </c>
      <c r="E2" s="2">
        <v>0</v>
      </c>
      <c r="F2" s="2">
        <v>0</v>
      </c>
      <c r="G2" s="2">
        <v>0</v>
      </c>
      <c r="H2" s="2">
        <v>7521.13</v>
      </c>
      <c r="I2" s="2">
        <v>8011.28</v>
      </c>
      <c r="J2" s="2">
        <v>8293.42</v>
      </c>
      <c r="K2" s="2">
        <v>9679.06</v>
      </c>
      <c r="L2" s="2">
        <v>12068.5</v>
      </c>
      <c r="M2" s="2">
        <v>14578.98</v>
      </c>
      <c r="N2" s="2">
        <v>16557.189999999999</v>
      </c>
      <c r="O2" s="2">
        <v>18343.599999999999</v>
      </c>
      <c r="P2" s="2">
        <v>20149.259999999998</v>
      </c>
      <c r="Q2" s="2">
        <v>21001.1</v>
      </c>
      <c r="R2" s="2">
        <v>22871.03</v>
      </c>
      <c r="S2" s="2">
        <v>25412.400000000001</v>
      </c>
      <c r="T2" s="2">
        <v>27276.01</v>
      </c>
      <c r="U2" s="2">
        <v>29151.14</v>
      </c>
      <c r="V2" s="2">
        <v>30634.65</v>
      </c>
      <c r="W2" s="2">
        <v>32657.08</v>
      </c>
      <c r="X2" s="2">
        <v>35418.620000000003</v>
      </c>
      <c r="Y2" s="2">
        <v>38716.26</v>
      </c>
      <c r="Z2" s="2">
        <v>41961.69</v>
      </c>
      <c r="AA2" s="2">
        <v>45751.91</v>
      </c>
    </row>
    <row r="3" spans="2:27" x14ac:dyDescent="0.4">
      <c r="B3" t="s">
        <v>49</v>
      </c>
      <c r="C3" s="3" t="s">
        <v>1</v>
      </c>
      <c r="D3" s="2">
        <v>0</v>
      </c>
      <c r="E3" s="2">
        <v>0</v>
      </c>
      <c r="F3" s="2">
        <v>0</v>
      </c>
      <c r="G3" s="2">
        <v>0</v>
      </c>
      <c r="H3" s="2">
        <v>7238.05</v>
      </c>
      <c r="I3" s="2">
        <v>7726.13</v>
      </c>
      <c r="J3" s="2">
        <v>6031.47</v>
      </c>
      <c r="K3" s="2">
        <v>9484.48</v>
      </c>
      <c r="L3" s="2">
        <v>10884.59</v>
      </c>
      <c r="M3" s="2">
        <v>12477.08</v>
      </c>
      <c r="N3" s="2">
        <v>13909.57</v>
      </c>
      <c r="O3" s="2">
        <v>15651.66</v>
      </c>
      <c r="P3" s="2">
        <v>16838.55</v>
      </c>
      <c r="Q3" s="2">
        <v>18476.22</v>
      </c>
      <c r="R3" s="2">
        <v>20510.939999999999</v>
      </c>
      <c r="S3" s="2">
        <v>22720.31</v>
      </c>
      <c r="T3" s="2">
        <v>25048.38</v>
      </c>
      <c r="U3" s="2">
        <v>27169.71</v>
      </c>
      <c r="V3" s="2">
        <v>29357.62</v>
      </c>
      <c r="W3" s="2">
        <v>31923.95</v>
      </c>
      <c r="X3" s="2">
        <v>35319.83</v>
      </c>
      <c r="Y3" s="2">
        <v>39550.639999999999</v>
      </c>
      <c r="Z3" s="2">
        <v>44209.39</v>
      </c>
      <c r="AA3" s="2">
        <v>48855.92</v>
      </c>
    </row>
    <row r="4" spans="2:27" x14ac:dyDescent="0.4">
      <c r="B4" t="s">
        <v>50</v>
      </c>
      <c r="C4" s="3" t="s">
        <v>2</v>
      </c>
      <c r="D4" s="2">
        <v>0</v>
      </c>
      <c r="E4" s="2">
        <v>0</v>
      </c>
      <c r="F4" s="2">
        <v>0</v>
      </c>
      <c r="G4" s="2">
        <v>0</v>
      </c>
      <c r="H4" s="2">
        <v>4911.97</v>
      </c>
      <c r="I4" s="2">
        <v>0</v>
      </c>
      <c r="J4" s="2">
        <v>4645.05</v>
      </c>
      <c r="K4" s="2">
        <v>0</v>
      </c>
      <c r="L4" s="2">
        <v>7894.56</v>
      </c>
      <c r="M4" s="2">
        <v>10205.879999999999</v>
      </c>
      <c r="N4" s="2">
        <v>11444.73</v>
      </c>
      <c r="O4" s="2">
        <v>13207.16</v>
      </c>
      <c r="P4" s="2">
        <v>14305.2</v>
      </c>
      <c r="Q4" s="2">
        <v>15492.4</v>
      </c>
      <c r="R4" s="2">
        <v>17079.62</v>
      </c>
      <c r="S4" s="2">
        <v>19340.53</v>
      </c>
      <c r="T4" s="2">
        <v>20956.32</v>
      </c>
      <c r="U4" s="2">
        <v>23075.1</v>
      </c>
      <c r="V4" s="2">
        <v>24009.84</v>
      </c>
      <c r="W4" s="2">
        <v>25686.82</v>
      </c>
      <c r="X4" s="2">
        <v>27346.17</v>
      </c>
      <c r="Y4" s="2">
        <v>30523.98</v>
      </c>
      <c r="Z4" s="2">
        <v>33464.14</v>
      </c>
      <c r="AA4" s="2">
        <v>36849.230000000003</v>
      </c>
    </row>
    <row r="5" spans="2:27" x14ac:dyDescent="0.4">
      <c r="B5" t="s">
        <v>51</v>
      </c>
      <c r="C5" s="3" t="s">
        <v>3</v>
      </c>
      <c r="D5" s="2">
        <v>0</v>
      </c>
      <c r="E5" s="2">
        <v>0</v>
      </c>
      <c r="F5" s="2">
        <v>0</v>
      </c>
      <c r="G5" s="2">
        <v>0</v>
      </c>
      <c r="H5" s="2">
        <v>7325.84</v>
      </c>
      <c r="I5" s="2">
        <v>6371.14</v>
      </c>
      <c r="J5" s="2">
        <v>6630.58</v>
      </c>
      <c r="K5" s="2">
        <v>8010.18</v>
      </c>
      <c r="L5" s="2">
        <v>11474.82</v>
      </c>
      <c r="M5" s="2">
        <v>13012.52</v>
      </c>
      <c r="N5" s="2">
        <v>14162.38</v>
      </c>
      <c r="O5" s="2">
        <v>15501.5</v>
      </c>
      <c r="P5" s="2">
        <v>16175.09</v>
      </c>
      <c r="Q5" s="2">
        <v>17692.919999999998</v>
      </c>
      <c r="R5" s="2">
        <v>18842.97</v>
      </c>
      <c r="S5" s="2">
        <v>20841.810000000001</v>
      </c>
      <c r="T5" s="2">
        <v>21684.52</v>
      </c>
      <c r="U5" s="2">
        <v>23439.35</v>
      </c>
      <c r="V5" s="2">
        <v>24376.79</v>
      </c>
      <c r="W5" s="2">
        <v>26029.4</v>
      </c>
      <c r="X5" s="2">
        <v>27659.48</v>
      </c>
      <c r="Y5" s="2">
        <v>30804.2</v>
      </c>
      <c r="Z5" s="2">
        <v>34043.93</v>
      </c>
      <c r="AA5" s="2">
        <v>36790.58</v>
      </c>
    </row>
    <row r="6" spans="2:27" x14ac:dyDescent="0.4">
      <c r="B6" t="s">
        <v>52</v>
      </c>
      <c r="C6" s="3" t="s">
        <v>4</v>
      </c>
      <c r="D6" s="2">
        <v>0</v>
      </c>
      <c r="E6" s="2">
        <v>0</v>
      </c>
      <c r="F6" s="2">
        <v>0</v>
      </c>
      <c r="G6" s="2">
        <v>0</v>
      </c>
      <c r="H6" s="2">
        <v>1726.24</v>
      </c>
      <c r="I6" s="2">
        <v>1927.93</v>
      </c>
      <c r="J6" s="2">
        <v>2048.79</v>
      </c>
      <c r="K6" s="2">
        <v>2462.12</v>
      </c>
      <c r="L6" s="2">
        <v>3093.65</v>
      </c>
      <c r="M6" s="2">
        <v>3720.49</v>
      </c>
      <c r="N6" s="2">
        <v>4179.25</v>
      </c>
      <c r="O6" s="2">
        <v>4685.38</v>
      </c>
      <c r="P6" s="2">
        <v>5093.07</v>
      </c>
      <c r="Q6" s="2">
        <v>5395.96</v>
      </c>
      <c r="R6" s="2">
        <v>6015.22</v>
      </c>
      <c r="S6" s="2">
        <v>6630.23</v>
      </c>
      <c r="T6" s="2">
        <v>7513.1</v>
      </c>
      <c r="U6" s="2">
        <v>8211.08</v>
      </c>
      <c r="V6" s="2">
        <v>8683.57</v>
      </c>
      <c r="W6" s="2">
        <v>9428.7999999999993</v>
      </c>
      <c r="X6" s="2">
        <v>9933.19</v>
      </c>
      <c r="Y6" s="2">
        <v>10880.08</v>
      </c>
      <c r="Z6" s="2">
        <v>11861.87</v>
      </c>
      <c r="AA6" s="2">
        <v>12931.77</v>
      </c>
    </row>
    <row r="7" spans="2:27" x14ac:dyDescent="0.4">
      <c r="B7" t="s">
        <v>34</v>
      </c>
      <c r="C7" s="7" t="s">
        <v>33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2773.9</v>
      </c>
      <c r="O7" s="2">
        <v>0</v>
      </c>
      <c r="P7" s="2">
        <v>3941.55</v>
      </c>
      <c r="Q7" s="2">
        <v>0</v>
      </c>
      <c r="R7" s="2">
        <v>5285.93</v>
      </c>
      <c r="S7" s="2">
        <v>0</v>
      </c>
      <c r="T7" s="2">
        <v>7331.78</v>
      </c>
      <c r="U7" s="2">
        <v>0</v>
      </c>
      <c r="V7" s="2">
        <v>9627.25</v>
      </c>
      <c r="W7" s="2">
        <v>0</v>
      </c>
      <c r="X7" s="2">
        <v>12225.7</v>
      </c>
      <c r="Y7" s="2">
        <v>14012.74</v>
      </c>
      <c r="Z7" s="2">
        <v>15821.75</v>
      </c>
      <c r="AA7" s="2">
        <v>17920.39</v>
      </c>
    </row>
    <row r="8" spans="2:27" x14ac:dyDescent="0.4">
      <c r="B8" t="s">
        <v>53</v>
      </c>
      <c r="C8" s="3" t="s">
        <v>5</v>
      </c>
      <c r="D8" s="2">
        <v>0</v>
      </c>
      <c r="E8" s="2">
        <v>0</v>
      </c>
      <c r="F8" s="2">
        <v>0</v>
      </c>
      <c r="G8" s="2">
        <v>0</v>
      </c>
      <c r="H8" s="2">
        <v>1750.26</v>
      </c>
      <c r="I8" s="2">
        <v>1900.34</v>
      </c>
      <c r="J8" s="2">
        <v>2326.35</v>
      </c>
      <c r="K8" s="2">
        <v>2897.5</v>
      </c>
      <c r="L8" s="2">
        <v>3818.77</v>
      </c>
      <c r="M8" s="2">
        <v>4464.37</v>
      </c>
      <c r="N8" s="2">
        <v>4959.88</v>
      </c>
      <c r="O8" s="2">
        <v>5368.09</v>
      </c>
      <c r="P8" s="2">
        <v>5712.08</v>
      </c>
      <c r="Q8" s="2">
        <v>6117.6</v>
      </c>
      <c r="R8" s="2">
        <v>6867.84</v>
      </c>
      <c r="S8" s="2">
        <v>7526.28</v>
      </c>
      <c r="T8" s="2">
        <v>8002.49</v>
      </c>
      <c r="U8" s="2">
        <v>8630.5400000000009</v>
      </c>
      <c r="V8" s="2">
        <v>9713.27</v>
      </c>
      <c r="W8" s="2">
        <v>10731.96</v>
      </c>
      <c r="X8" s="2">
        <v>12267.01</v>
      </c>
      <c r="Y8" s="2">
        <v>13526.59</v>
      </c>
      <c r="Z8" s="2">
        <v>15405.94</v>
      </c>
      <c r="AA8" s="2">
        <v>17018.88</v>
      </c>
    </row>
    <row r="9" spans="2:27" x14ac:dyDescent="0.4">
      <c r="B9" t="s">
        <v>54</v>
      </c>
      <c r="C9" s="3" t="s">
        <v>6</v>
      </c>
      <c r="D9" s="2">
        <v>0</v>
      </c>
      <c r="E9" s="2">
        <v>0</v>
      </c>
      <c r="F9" s="2">
        <v>0</v>
      </c>
      <c r="G9" s="2">
        <v>0</v>
      </c>
      <c r="H9" s="2">
        <v>1323.95244</v>
      </c>
      <c r="I9" s="2">
        <v>1336.96093</v>
      </c>
      <c r="J9" s="2">
        <v>1289.3685499999999</v>
      </c>
      <c r="K9" s="2">
        <v>1321.0363299999999</v>
      </c>
      <c r="L9" s="2">
        <v>1690.13816</v>
      </c>
      <c r="M9" s="2">
        <v>2020.40924</v>
      </c>
      <c r="N9" s="2">
        <v>2250.0700000000002</v>
      </c>
      <c r="O9" s="2">
        <v>2485.71</v>
      </c>
      <c r="P9" s="2">
        <v>2606.41</v>
      </c>
      <c r="Q9" s="2">
        <v>2667.21</v>
      </c>
      <c r="R9" s="2">
        <v>2999.36</v>
      </c>
      <c r="S9" s="2">
        <v>3317.73</v>
      </c>
      <c r="T9" s="2">
        <v>3536.44</v>
      </c>
      <c r="U9" s="2">
        <v>3640.48</v>
      </c>
      <c r="V9" s="2">
        <v>3859.5</v>
      </c>
      <c r="W9" s="2">
        <v>4312.72</v>
      </c>
      <c r="X9" s="2">
        <v>5119.0600000000004</v>
      </c>
      <c r="Y9" s="2">
        <v>6088.98</v>
      </c>
      <c r="Z9" s="2">
        <v>7505.38</v>
      </c>
      <c r="AA9" s="2">
        <v>8272.61</v>
      </c>
    </row>
    <row r="10" spans="2:27" x14ac:dyDescent="0.4">
      <c r="B10" t="s">
        <v>55</v>
      </c>
      <c r="C10" s="3" t="s">
        <v>7</v>
      </c>
      <c r="D10" s="2">
        <v>0</v>
      </c>
      <c r="E10" s="2">
        <v>0</v>
      </c>
      <c r="F10" s="2">
        <v>0</v>
      </c>
      <c r="G10" s="2">
        <v>0</v>
      </c>
      <c r="H10" s="2">
        <v>994.59086000000002</v>
      </c>
      <c r="I10" s="2">
        <v>1042.53961</v>
      </c>
      <c r="J10" s="2">
        <v>1085.71</v>
      </c>
      <c r="K10" s="2">
        <v>1246.53</v>
      </c>
      <c r="L10" s="2">
        <v>1638.8</v>
      </c>
      <c r="M10" s="2">
        <v>2100.7600000000002</v>
      </c>
      <c r="N10" s="2">
        <v>2791.62</v>
      </c>
      <c r="O10" s="2">
        <v>3292</v>
      </c>
      <c r="P10" s="2">
        <v>3641.03</v>
      </c>
      <c r="Q10" s="2">
        <v>3875.45</v>
      </c>
      <c r="R10" s="2">
        <v>4655.76</v>
      </c>
      <c r="S10" s="2">
        <v>5539.43</v>
      </c>
      <c r="T10" s="2">
        <v>6055.29</v>
      </c>
      <c r="U10" s="2">
        <v>6156.86</v>
      </c>
      <c r="V10" s="2">
        <v>6546.81</v>
      </c>
      <c r="W10" s="2">
        <v>7104.11</v>
      </c>
      <c r="X10" s="2">
        <v>7280.28</v>
      </c>
      <c r="Y10" s="2">
        <v>8025.98</v>
      </c>
      <c r="Z10" s="2">
        <v>9009.2199999999993</v>
      </c>
      <c r="AA10" s="2">
        <v>10197.5</v>
      </c>
    </row>
    <row r="11" spans="2:27" x14ac:dyDescent="0.4">
      <c r="B11" t="s">
        <v>56</v>
      </c>
      <c r="C11" s="3" t="s">
        <v>8</v>
      </c>
      <c r="D11" s="2">
        <v>0</v>
      </c>
      <c r="E11" s="2">
        <v>0</v>
      </c>
      <c r="F11" s="2">
        <v>0</v>
      </c>
      <c r="G11" s="2">
        <v>0</v>
      </c>
      <c r="H11" s="2">
        <v>902.68951000000004</v>
      </c>
      <c r="I11" s="2">
        <v>994.08983000000001</v>
      </c>
      <c r="J11" s="2">
        <v>1078.21144</v>
      </c>
      <c r="K11" s="2">
        <v>1300.5957900000001</v>
      </c>
      <c r="L11" s="2">
        <v>1577.4777999999999</v>
      </c>
      <c r="M11" s="2">
        <v>1872.6319000000001</v>
      </c>
      <c r="N11" s="2">
        <v>2178.6855700000001</v>
      </c>
      <c r="O11" s="2">
        <v>2419.43019</v>
      </c>
      <c r="P11" s="2">
        <v>2613.0489699999998</v>
      </c>
      <c r="Q11" s="2">
        <v>2775.2085099999999</v>
      </c>
      <c r="R11" s="2">
        <v>3091.84</v>
      </c>
      <c r="S11" s="2">
        <v>3487.53</v>
      </c>
      <c r="T11" s="2">
        <v>3940.38</v>
      </c>
      <c r="U11" s="2">
        <v>4275.47</v>
      </c>
      <c r="V11" s="2">
        <v>4647.82</v>
      </c>
      <c r="W11" s="2">
        <v>5261.87</v>
      </c>
      <c r="X11" s="2">
        <v>5873.04</v>
      </c>
      <c r="Y11" s="2">
        <v>7346.6</v>
      </c>
      <c r="Z11" s="2">
        <v>9701.99</v>
      </c>
      <c r="AA11" s="2">
        <v>11685.07</v>
      </c>
    </row>
    <row r="12" spans="2:27" x14ac:dyDescent="0.4">
      <c r="B12" t="s">
        <v>57</v>
      </c>
      <c r="C12" s="3" t="s">
        <v>9</v>
      </c>
      <c r="D12" s="2">
        <v>0</v>
      </c>
      <c r="E12" s="2">
        <v>0</v>
      </c>
      <c r="F12" s="2">
        <v>0</v>
      </c>
      <c r="G12" s="2">
        <v>0</v>
      </c>
      <c r="H12" s="2">
        <v>760.89</v>
      </c>
      <c r="I12" s="2">
        <v>820.51</v>
      </c>
      <c r="J12" s="2">
        <v>877.63</v>
      </c>
      <c r="K12" s="2">
        <v>980.49</v>
      </c>
      <c r="L12" s="2">
        <v>1482.4</v>
      </c>
      <c r="M12" s="2">
        <v>1905.72</v>
      </c>
      <c r="N12" s="2">
        <v>2162.7399999999998</v>
      </c>
      <c r="O12" s="2">
        <v>2406.7600000000002</v>
      </c>
      <c r="P12" s="2">
        <v>2681.97</v>
      </c>
      <c r="Q12" s="2">
        <v>2930.5</v>
      </c>
      <c r="R12" s="2">
        <v>3346.47</v>
      </c>
      <c r="S12" s="2">
        <v>3893.67</v>
      </c>
      <c r="T12" s="2">
        <v>4405.53</v>
      </c>
      <c r="U12" s="2">
        <v>4934.49</v>
      </c>
      <c r="V12" s="2">
        <v>5545.47</v>
      </c>
      <c r="W12" s="2">
        <v>6043.79</v>
      </c>
      <c r="X12" s="2">
        <v>6686.13</v>
      </c>
      <c r="Y12" s="2">
        <v>8040.63</v>
      </c>
      <c r="Z12" s="2">
        <v>9566.06</v>
      </c>
      <c r="AA12" s="2">
        <v>11322.97</v>
      </c>
    </row>
    <row r="13" spans="2:27" x14ac:dyDescent="0.4">
      <c r="B13" t="s">
        <v>58</v>
      </c>
      <c r="C13" s="3" t="s">
        <v>10</v>
      </c>
      <c r="D13" s="2">
        <v>0</v>
      </c>
      <c r="E13" s="2">
        <v>0</v>
      </c>
      <c r="F13" s="2">
        <v>0</v>
      </c>
      <c r="G13" s="2">
        <v>0</v>
      </c>
      <c r="H13" s="2">
        <v>635.42713000000003</v>
      </c>
      <c r="I13" s="2">
        <v>691.70762999999999</v>
      </c>
      <c r="J13" s="2">
        <v>739.06185000000005</v>
      </c>
      <c r="K13" s="2">
        <v>835.33882000000006</v>
      </c>
      <c r="L13" s="2">
        <v>976.38142000000005</v>
      </c>
      <c r="M13" s="2">
        <v>1083.91111</v>
      </c>
      <c r="N13" s="2">
        <v>1200.91419</v>
      </c>
      <c r="O13" s="2">
        <v>1319.71657</v>
      </c>
      <c r="P13" s="2">
        <v>1899.3621000000001</v>
      </c>
      <c r="Q13" s="2">
        <v>1976.7744600000001</v>
      </c>
      <c r="R13" s="2">
        <v>2258.3452000000002</v>
      </c>
      <c r="S13" s="2">
        <v>2869.94</v>
      </c>
      <c r="T13" s="2">
        <v>3256.5</v>
      </c>
      <c r="U13" s="2">
        <v>3538.99</v>
      </c>
      <c r="V13" s="2">
        <v>3849.95</v>
      </c>
      <c r="W13" s="2">
        <v>4192.6400000000003</v>
      </c>
      <c r="X13" s="2">
        <v>4411.42</v>
      </c>
      <c r="Y13" s="2">
        <v>4567.33</v>
      </c>
      <c r="Z13" s="2">
        <v>5409.44</v>
      </c>
      <c r="AA13" s="2">
        <v>6570.35</v>
      </c>
    </row>
    <row r="14" spans="2:27" x14ac:dyDescent="0.4">
      <c r="B14" t="s">
        <v>59</v>
      </c>
      <c r="C14" s="3" t="s">
        <v>11</v>
      </c>
      <c r="D14" s="2">
        <v>0</v>
      </c>
      <c r="E14" s="2">
        <v>0</v>
      </c>
      <c r="F14" s="2">
        <v>0</v>
      </c>
      <c r="G14" s="2">
        <v>0</v>
      </c>
      <c r="H14" s="2">
        <v>717.09</v>
      </c>
      <c r="I14" s="2">
        <v>0</v>
      </c>
      <c r="J14" s="2">
        <v>944.46</v>
      </c>
      <c r="K14" s="2">
        <v>0</v>
      </c>
      <c r="L14" s="2">
        <v>1418.35</v>
      </c>
      <c r="M14" s="2">
        <v>0</v>
      </c>
      <c r="N14" s="2">
        <v>1938.0681300000001</v>
      </c>
      <c r="O14" s="2">
        <v>2173.5597499999999</v>
      </c>
      <c r="P14" s="2">
        <v>2334.5380599999999</v>
      </c>
      <c r="Q14" s="2">
        <v>2708.8984399999999</v>
      </c>
      <c r="R14" s="2">
        <v>3114.54</v>
      </c>
      <c r="S14" s="2">
        <v>3611.35</v>
      </c>
      <c r="T14" s="2">
        <v>3913.72</v>
      </c>
      <c r="U14" s="2">
        <v>4345.88</v>
      </c>
      <c r="V14" s="2">
        <v>4583.8500000000004</v>
      </c>
      <c r="W14" s="2">
        <v>4898.99</v>
      </c>
      <c r="X14" s="2">
        <v>5250.2</v>
      </c>
      <c r="Y14" s="2">
        <v>5902.8</v>
      </c>
      <c r="Z14" s="2">
        <v>6631.31</v>
      </c>
      <c r="AA14" s="2">
        <v>7484.04</v>
      </c>
    </row>
    <row r="15" spans="2:27" x14ac:dyDescent="0.4">
      <c r="B15" t="s">
        <v>60</v>
      </c>
      <c r="C15" s="3" t="s">
        <v>12</v>
      </c>
      <c r="D15" s="2">
        <v>0</v>
      </c>
      <c r="E15" s="2">
        <v>0</v>
      </c>
      <c r="F15" s="2">
        <v>0</v>
      </c>
      <c r="G15" s="2">
        <v>0</v>
      </c>
      <c r="H15" s="2">
        <v>394.65147885070002</v>
      </c>
      <c r="I15" s="2">
        <v>411.65459912429998</v>
      </c>
      <c r="J15" s="2">
        <v>389.0542050418</v>
      </c>
      <c r="K15" s="2">
        <v>376.46017488780001</v>
      </c>
      <c r="L15" s="2">
        <v>473.28719633169999</v>
      </c>
      <c r="M15" s="2">
        <v>550.07992739330007</v>
      </c>
      <c r="N15" s="2">
        <v>601.08768438230004</v>
      </c>
      <c r="O15" s="2">
        <v>676.39967177450001</v>
      </c>
      <c r="P15" s="2">
        <v>749.87537319080002</v>
      </c>
      <c r="Q15" s="2">
        <v>814.62664605750001</v>
      </c>
      <c r="R15" s="2">
        <v>1006.6677197434</v>
      </c>
      <c r="S15" s="2">
        <v>1212.21</v>
      </c>
      <c r="T15" s="2">
        <v>1427.54</v>
      </c>
      <c r="U15" s="2">
        <v>1581.8</v>
      </c>
      <c r="V15" s="2">
        <v>1747.4</v>
      </c>
      <c r="W15" s="2">
        <v>1876.56</v>
      </c>
      <c r="X15" s="2">
        <v>2009.05</v>
      </c>
      <c r="Y15" s="2">
        <v>2220.2800000000002</v>
      </c>
      <c r="Z15" s="2">
        <v>2456.58</v>
      </c>
      <c r="AA15" s="2">
        <v>2814.55</v>
      </c>
    </row>
    <row r="16" spans="2:27" x14ac:dyDescent="0.4">
      <c r="B16" t="s">
        <v>61</v>
      </c>
      <c r="C16" s="3" t="s">
        <v>13</v>
      </c>
      <c r="D16" s="2">
        <v>0</v>
      </c>
      <c r="E16" s="2">
        <v>0</v>
      </c>
      <c r="F16" s="2">
        <v>0</v>
      </c>
      <c r="G16" s="2">
        <v>0</v>
      </c>
      <c r="H16" s="2">
        <v>147.99272999999999</v>
      </c>
      <c r="I16" s="2">
        <v>163.05145999999999</v>
      </c>
      <c r="J16" s="2">
        <v>175.24710999999999</v>
      </c>
      <c r="K16" s="2">
        <v>200.08967999999999</v>
      </c>
      <c r="L16" s="2">
        <v>259.63252999999997</v>
      </c>
      <c r="M16" s="2">
        <v>369.31995000000001</v>
      </c>
      <c r="N16" s="2">
        <v>444.66043999999999</v>
      </c>
      <c r="O16" s="2">
        <v>566.85691999999995</v>
      </c>
      <c r="P16" s="2">
        <v>666.70830999999998</v>
      </c>
      <c r="Q16" s="2">
        <v>745.62872000000004</v>
      </c>
      <c r="R16" s="2">
        <v>899.74474999999995</v>
      </c>
      <c r="S16" s="2">
        <v>1061.6778200000001</v>
      </c>
      <c r="T16" s="2">
        <v>1203.0862400000001</v>
      </c>
      <c r="U16" s="2">
        <v>1418.03</v>
      </c>
      <c r="V16" s="2">
        <v>1531.15</v>
      </c>
      <c r="W16" s="2">
        <v>1721.34</v>
      </c>
      <c r="X16" s="2">
        <v>1893.31</v>
      </c>
      <c r="Y16" s="2">
        <v>2203.65</v>
      </c>
      <c r="Z16" s="2">
        <v>2537.42</v>
      </c>
      <c r="AA16" s="2">
        <v>2882.5</v>
      </c>
    </row>
    <row r="17" spans="2:27" x14ac:dyDescent="0.4">
      <c r="B17" t="s">
        <v>62</v>
      </c>
      <c r="C17" s="3" t="s">
        <v>14</v>
      </c>
      <c r="D17" s="2">
        <v>0</v>
      </c>
      <c r="E17" s="2">
        <v>0</v>
      </c>
      <c r="F17" s="2">
        <v>0</v>
      </c>
      <c r="G17" s="2">
        <v>0</v>
      </c>
      <c r="H17" s="2">
        <v>51.181019999999997</v>
      </c>
      <c r="I17" s="2">
        <v>47.426259999999999</v>
      </c>
      <c r="J17" s="2">
        <v>46.475360000000002</v>
      </c>
      <c r="K17" s="2">
        <v>54.419840000000001</v>
      </c>
      <c r="L17" s="2">
        <v>80.345359999999999</v>
      </c>
      <c r="M17" s="2">
        <v>118.22962</v>
      </c>
      <c r="N17" s="2">
        <v>124.78243999999999</v>
      </c>
      <c r="O17" s="2">
        <v>151.88835</v>
      </c>
      <c r="P17" s="2">
        <v>168.33244999999999</v>
      </c>
      <c r="Q17" s="2">
        <v>175.76122000000001</v>
      </c>
      <c r="R17" s="2">
        <v>195.97057000000001</v>
      </c>
      <c r="S17" s="2">
        <v>222.13853</v>
      </c>
      <c r="T17" s="2">
        <v>251.28954999999999</v>
      </c>
      <c r="U17" s="2">
        <v>288.77814999999998</v>
      </c>
      <c r="V17" s="2">
        <v>322.06887999999998</v>
      </c>
      <c r="W17" s="2">
        <v>375.37538999999998</v>
      </c>
      <c r="X17" s="2">
        <v>401.99333000000001</v>
      </c>
      <c r="Y17" s="2">
        <v>519.74486000000002</v>
      </c>
      <c r="Z17" s="2">
        <v>622.44642999999996</v>
      </c>
      <c r="AA17" s="2">
        <v>785.44141999999999</v>
      </c>
    </row>
    <row r="18" spans="2:27" x14ac:dyDescent="0.4">
      <c r="B18" t="s">
        <v>63</v>
      </c>
      <c r="C18" s="3" t="s">
        <v>15</v>
      </c>
      <c r="D18" s="2">
        <v>0</v>
      </c>
      <c r="E18" s="2">
        <v>0</v>
      </c>
      <c r="F18" s="2">
        <v>0</v>
      </c>
      <c r="G18" s="2">
        <v>0</v>
      </c>
      <c r="H18" s="2">
        <v>122.5525831476</v>
      </c>
      <c r="I18" s="2">
        <v>114.98200329129999</v>
      </c>
      <c r="J18" s="2">
        <v>130.37705575769999</v>
      </c>
      <c r="K18" s="2">
        <v>150.67540905249999</v>
      </c>
      <c r="L18" s="2">
        <v>206.88055</v>
      </c>
      <c r="M18" s="2">
        <v>233.43181999999999</v>
      </c>
      <c r="N18" s="2">
        <v>263.79887000000002</v>
      </c>
      <c r="O18" s="2">
        <v>278.04469999999998</v>
      </c>
      <c r="P18" s="2">
        <v>297.71983999999998</v>
      </c>
      <c r="Q18" s="2">
        <v>312.18335000000002</v>
      </c>
      <c r="R18" s="2">
        <v>356.21123999999998</v>
      </c>
      <c r="S18" s="2">
        <v>419.25749000000002</v>
      </c>
      <c r="T18" s="2">
        <v>532.37184999999999</v>
      </c>
      <c r="U18" s="2">
        <v>611.35450000000003</v>
      </c>
      <c r="V18" s="2">
        <v>727.35348999999997</v>
      </c>
      <c r="W18" s="2">
        <v>912.91264000000001</v>
      </c>
      <c r="X18" s="2">
        <v>852.01948000000004</v>
      </c>
      <c r="Y18" s="2">
        <v>828.34807000000001</v>
      </c>
      <c r="Z18" s="2">
        <v>958.77503999999999</v>
      </c>
      <c r="AA18" s="2">
        <v>1008.34692</v>
      </c>
    </row>
    <row r="19" spans="2:27" x14ac:dyDescent="0.4">
      <c r="B19" t="s">
        <v>64</v>
      </c>
      <c r="C19" s="3" t="s">
        <v>16</v>
      </c>
      <c r="D19" s="2">
        <v>0</v>
      </c>
      <c r="E19" s="2">
        <v>0</v>
      </c>
      <c r="F19" s="2">
        <v>0</v>
      </c>
      <c r="G19" s="2">
        <v>0</v>
      </c>
      <c r="H19" s="2">
        <v>49.009140112200001</v>
      </c>
      <c r="I19" s="2">
        <v>0</v>
      </c>
      <c r="J19" s="2">
        <v>0</v>
      </c>
      <c r="K19" s="2">
        <v>0</v>
      </c>
      <c r="L19" s="2">
        <v>143.67760000000001</v>
      </c>
      <c r="M19" s="2">
        <v>0</v>
      </c>
      <c r="N19" s="2">
        <v>212.98689999999999</v>
      </c>
      <c r="O19" s="2">
        <v>0</v>
      </c>
      <c r="P19" s="2">
        <v>298.67971</v>
      </c>
      <c r="Q19" s="2">
        <v>0</v>
      </c>
      <c r="R19" s="2">
        <v>402.87869000000001</v>
      </c>
      <c r="S19" s="2">
        <v>0</v>
      </c>
      <c r="T19" s="2">
        <v>600.38478999999995</v>
      </c>
      <c r="U19" s="2">
        <v>0</v>
      </c>
      <c r="V19" s="2">
        <v>738.96378000000004</v>
      </c>
      <c r="W19" s="2">
        <v>0</v>
      </c>
      <c r="X19" s="2">
        <v>980.98803999999996</v>
      </c>
      <c r="Y19" s="2">
        <v>1135.57627</v>
      </c>
      <c r="Z19" s="2">
        <v>1357.35473</v>
      </c>
      <c r="AA19" s="2">
        <v>1684.2848100000001</v>
      </c>
    </row>
    <row r="20" spans="2:27" x14ac:dyDescent="0.4">
      <c r="B20" t="s">
        <v>65</v>
      </c>
      <c r="C20" s="3" t="s">
        <v>17</v>
      </c>
      <c r="D20" s="2">
        <v>0</v>
      </c>
      <c r="E20" s="2">
        <v>0</v>
      </c>
      <c r="F20" s="2">
        <v>0</v>
      </c>
      <c r="G20" s="2">
        <v>0</v>
      </c>
      <c r="H20" s="2">
        <v>20.656018946900002</v>
      </c>
      <c r="I20" s="2">
        <v>0</v>
      </c>
      <c r="J20" s="2">
        <v>22.6849833365</v>
      </c>
      <c r="K20" s="2">
        <v>23.727499999999999</v>
      </c>
      <c r="L20" s="2">
        <v>31.928164080199998</v>
      </c>
      <c r="M20" s="2">
        <v>0</v>
      </c>
      <c r="N20" s="2">
        <v>58.834919999999997</v>
      </c>
      <c r="O20" s="2">
        <v>0</v>
      </c>
      <c r="P20" s="2">
        <v>71.162620000000004</v>
      </c>
      <c r="Q20" s="2">
        <v>0</v>
      </c>
      <c r="R20" s="2">
        <v>84.351050000000001</v>
      </c>
      <c r="S20" s="2">
        <v>0</v>
      </c>
      <c r="T20" s="2">
        <v>137.03984</v>
      </c>
      <c r="U20" s="2">
        <v>0</v>
      </c>
      <c r="V20" s="2">
        <v>178.42733000000001</v>
      </c>
      <c r="W20" s="2">
        <v>205.47494</v>
      </c>
      <c r="X20" s="2">
        <v>227.45678000000001</v>
      </c>
      <c r="Y20" s="2">
        <v>227.58045000000001</v>
      </c>
      <c r="Z20" s="2">
        <v>237.47086999999999</v>
      </c>
      <c r="AA20" s="2">
        <v>258.31383</v>
      </c>
    </row>
    <row r="21" spans="2:27" x14ac:dyDescent="0.4">
      <c r="B21" t="s">
        <v>66</v>
      </c>
      <c r="C21" s="3" t="s">
        <v>18</v>
      </c>
      <c r="D21" s="2">
        <v>0</v>
      </c>
      <c r="E21" s="2">
        <v>0</v>
      </c>
      <c r="F21" s="2">
        <v>285.59647999999999</v>
      </c>
      <c r="G21" s="2">
        <v>0</v>
      </c>
      <c r="H21" s="2">
        <v>317.82789000000002</v>
      </c>
      <c r="I21" s="2">
        <v>327.28701000000001</v>
      </c>
      <c r="J21" s="2">
        <v>320.78590000000003</v>
      </c>
      <c r="K21" s="2">
        <v>0</v>
      </c>
      <c r="L21" s="2">
        <v>379.68078000000003</v>
      </c>
      <c r="M21" s="2">
        <v>0</v>
      </c>
      <c r="N21" s="2">
        <v>464.07317</v>
      </c>
      <c r="O21" s="2">
        <v>0</v>
      </c>
      <c r="P21" s="2">
        <v>518.79999999999995</v>
      </c>
      <c r="Q21" s="2">
        <v>0</v>
      </c>
      <c r="R21" s="2">
        <v>507.08</v>
      </c>
      <c r="S21" s="2">
        <v>0</v>
      </c>
      <c r="T21" s="2">
        <v>602.72497999999996</v>
      </c>
      <c r="U21" s="2">
        <v>0</v>
      </c>
      <c r="V21" s="2">
        <v>684.71588999999994</v>
      </c>
      <c r="W21" s="2">
        <v>714.25</v>
      </c>
      <c r="X21" s="2">
        <v>864.86384999999996</v>
      </c>
      <c r="Y21" s="2">
        <v>0</v>
      </c>
      <c r="Z21" s="2">
        <v>1190.9829299999999</v>
      </c>
      <c r="AA21" s="2">
        <v>1360.4991</v>
      </c>
    </row>
    <row r="22" spans="2:27" x14ac:dyDescent="0.4">
      <c r="B22" t="s">
        <v>67</v>
      </c>
      <c r="C22" s="3" t="s">
        <v>19</v>
      </c>
      <c r="D22" s="2">
        <v>0</v>
      </c>
      <c r="E22" s="2">
        <v>0</v>
      </c>
      <c r="F22" s="2">
        <v>0</v>
      </c>
      <c r="G22" s="2">
        <v>0</v>
      </c>
      <c r="H22" s="2">
        <v>104.37376</v>
      </c>
      <c r="I22" s="2">
        <v>102.78717</v>
      </c>
      <c r="J22" s="2">
        <v>110.89955</v>
      </c>
      <c r="K22" s="2">
        <v>0</v>
      </c>
      <c r="L22" s="2">
        <v>187.35507000000001</v>
      </c>
      <c r="M22" s="2">
        <v>240.48643000000001</v>
      </c>
      <c r="N22" s="2">
        <v>270.72874000000002</v>
      </c>
      <c r="O22" s="2">
        <v>301.47111000000001</v>
      </c>
      <c r="P22" s="2">
        <v>327.23858000000001</v>
      </c>
      <c r="Q22" s="2">
        <v>0</v>
      </c>
      <c r="R22" s="2">
        <v>412.70303000000001</v>
      </c>
      <c r="S22" s="2">
        <v>0</v>
      </c>
      <c r="T22" s="2">
        <v>520.25660000000005</v>
      </c>
      <c r="U22" s="2">
        <v>0</v>
      </c>
      <c r="V22" s="2">
        <v>592.80118000000004</v>
      </c>
      <c r="W22" s="2">
        <v>653.28923999999995</v>
      </c>
      <c r="X22" s="2">
        <v>695.17783999999995</v>
      </c>
      <c r="Y22" s="2">
        <v>705.93992000000003</v>
      </c>
      <c r="Z22" s="2">
        <v>769.46725000000004</v>
      </c>
      <c r="AA22" s="2">
        <v>804.77031999999997</v>
      </c>
    </row>
    <row r="23" spans="2:27" x14ac:dyDescent="0.4">
      <c r="B23" t="s">
        <v>68</v>
      </c>
      <c r="C23" s="3" t="s">
        <v>20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3.2220678364999999</v>
      </c>
      <c r="K23" s="2">
        <v>0</v>
      </c>
      <c r="L23" s="2">
        <v>7.0113918309000001</v>
      </c>
      <c r="M23" s="2">
        <v>0</v>
      </c>
      <c r="N23" s="2">
        <v>14.3291040543</v>
      </c>
      <c r="O23" s="2">
        <v>0</v>
      </c>
      <c r="P23" s="2">
        <v>20.38794</v>
      </c>
      <c r="Q23" s="2">
        <v>0</v>
      </c>
      <c r="R23" s="2">
        <v>23.164470000000001</v>
      </c>
      <c r="S23" s="2">
        <v>0</v>
      </c>
      <c r="T23" s="2">
        <v>27.647919999999999</v>
      </c>
      <c r="U23" s="2">
        <v>0</v>
      </c>
      <c r="V23" s="2">
        <v>36.420310000000001</v>
      </c>
      <c r="W23" s="2">
        <v>41.521090000000001</v>
      </c>
      <c r="X23" s="2">
        <v>44.626609999999999</v>
      </c>
      <c r="Y23" s="2">
        <v>0</v>
      </c>
      <c r="Z23" s="2">
        <v>45.238700000000001</v>
      </c>
      <c r="AA23" s="2">
        <v>46.669690000000003</v>
      </c>
    </row>
    <row r="24" spans="2:27" x14ac:dyDescent="0.4">
      <c r="B24" t="s">
        <v>69</v>
      </c>
      <c r="C24" s="3" t="s">
        <v>21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16.483799999999999</v>
      </c>
      <c r="O24" s="2">
        <v>0</v>
      </c>
      <c r="P24" s="2">
        <v>17.299099999999999</v>
      </c>
      <c r="Q24" s="2">
        <v>0</v>
      </c>
      <c r="R24" s="2">
        <v>20.44257</v>
      </c>
      <c r="S24" s="2">
        <v>0</v>
      </c>
      <c r="T24" s="2">
        <v>20.98396</v>
      </c>
      <c r="U24" s="2">
        <v>0</v>
      </c>
      <c r="V24" s="2">
        <v>19.540310000000002</v>
      </c>
      <c r="W24" s="2">
        <v>18.53182</v>
      </c>
      <c r="X24" s="2">
        <v>22.814630000000001</v>
      </c>
      <c r="Y24" s="2">
        <v>29.419540000000001</v>
      </c>
      <c r="Z24" s="2">
        <v>42.277979999999999</v>
      </c>
      <c r="AA24" s="2">
        <v>52.755839999999999</v>
      </c>
    </row>
    <row r="25" spans="2:27" x14ac:dyDescent="0.4">
      <c r="B25" t="s">
        <v>70</v>
      </c>
      <c r="C25" s="3" t="s">
        <v>22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12.176782084500001</v>
      </c>
      <c r="Q25" s="2">
        <v>0</v>
      </c>
      <c r="R25" s="2">
        <v>13.58501</v>
      </c>
      <c r="S25" s="2">
        <v>0</v>
      </c>
      <c r="T25" s="2">
        <v>24.619872921100001</v>
      </c>
      <c r="U25" s="2">
        <v>0</v>
      </c>
      <c r="V25" s="2">
        <v>39.966941488000003</v>
      </c>
      <c r="W25" s="2">
        <v>49.17221</v>
      </c>
      <c r="X25" s="2">
        <v>61.674582176800001</v>
      </c>
      <c r="Y25" s="2">
        <v>75.109150943199992</v>
      </c>
      <c r="Z25" s="2">
        <v>84.689250000000001</v>
      </c>
      <c r="AA25" s="2">
        <v>86.794300000000007</v>
      </c>
    </row>
    <row r="26" spans="2:27" x14ac:dyDescent="0.4">
      <c r="B26" t="s">
        <v>71</v>
      </c>
      <c r="C26" s="7" t="s">
        <v>29</v>
      </c>
      <c r="D26" s="2">
        <v>0</v>
      </c>
      <c r="E26" s="2">
        <v>0</v>
      </c>
      <c r="F26" s="2">
        <v>0</v>
      </c>
      <c r="G26" s="2">
        <v>0</v>
      </c>
      <c r="H26" s="2">
        <v>9.68</v>
      </c>
      <c r="I26" s="2">
        <v>0</v>
      </c>
      <c r="J26" s="2">
        <v>9.89</v>
      </c>
      <c r="K26" s="2">
        <v>0</v>
      </c>
      <c r="L26" s="2">
        <v>17.899999999999999</v>
      </c>
      <c r="M26" s="2">
        <v>0</v>
      </c>
      <c r="N26" s="2">
        <v>30.22</v>
      </c>
      <c r="O26" s="2">
        <v>0</v>
      </c>
      <c r="P26" s="2">
        <v>39.781095999999998</v>
      </c>
      <c r="Q26" s="2">
        <v>0</v>
      </c>
      <c r="R26" s="2">
        <v>0</v>
      </c>
      <c r="S26" s="2">
        <v>0</v>
      </c>
      <c r="T26" s="2">
        <v>51.643124</v>
      </c>
      <c r="U26" s="2">
        <v>0</v>
      </c>
      <c r="V26" s="2">
        <v>61.826568999999999</v>
      </c>
      <c r="W26" s="2">
        <v>0</v>
      </c>
      <c r="X26" s="2">
        <v>70.219048667799996</v>
      </c>
      <c r="Y26" s="2">
        <v>75.03173196680001</v>
      </c>
      <c r="Z26" s="2">
        <v>83.727219131599995</v>
      </c>
      <c r="AA26" s="2">
        <v>94.53806870870001</v>
      </c>
    </row>
    <row r="27" spans="2:27" x14ac:dyDescent="0.4">
      <c r="B27" t="s">
        <v>72</v>
      </c>
      <c r="C27" s="3" t="s">
        <v>23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59.89817</v>
      </c>
      <c r="Q27" s="2">
        <v>0</v>
      </c>
      <c r="R27" s="2">
        <v>73.917270000000002</v>
      </c>
      <c r="S27" s="2">
        <v>0</v>
      </c>
      <c r="T27" s="2">
        <v>106.19064419030001</v>
      </c>
      <c r="U27" s="2">
        <v>0</v>
      </c>
      <c r="V27" s="2">
        <v>143.75425954850002</v>
      </c>
      <c r="W27" s="2">
        <v>174.64779999999999</v>
      </c>
      <c r="X27" s="2">
        <v>215.17435712130001</v>
      </c>
      <c r="Y27" s="2">
        <v>236.52990963880001</v>
      </c>
      <c r="Z27" s="2">
        <v>296.33652999999998</v>
      </c>
      <c r="AA27" s="2">
        <v>326.06957999999997</v>
      </c>
    </row>
    <row r="28" spans="2:27" x14ac:dyDescent="0.4">
      <c r="B28" t="s">
        <v>73</v>
      </c>
      <c r="C28" s="4" t="s">
        <v>24</v>
      </c>
      <c r="D28" s="2">
        <v>0</v>
      </c>
      <c r="E28" s="2">
        <v>0</v>
      </c>
      <c r="F28" s="2">
        <v>285.59647999999999</v>
      </c>
      <c r="G28" s="2">
        <v>0</v>
      </c>
      <c r="H28" s="2">
        <v>37026.054561057397</v>
      </c>
      <c r="I28" s="2">
        <v>31989.816502415601</v>
      </c>
      <c r="J28" s="2">
        <v>37198.738071972482</v>
      </c>
      <c r="K28" s="2">
        <v>39022.70354394029</v>
      </c>
      <c r="L28" s="2">
        <v>59806.136022242812</v>
      </c>
      <c r="M28" s="2">
        <v>68954.299997393289</v>
      </c>
      <c r="N28" s="2">
        <v>83010.983958436613</v>
      </c>
      <c r="O28" s="2">
        <v>88829.227261774504</v>
      </c>
      <c r="P28" s="2">
        <v>101239.21910127533</v>
      </c>
      <c r="Q28" s="2">
        <v>103158.44134605752</v>
      </c>
      <c r="R28" s="2">
        <v>120936.58156974339</v>
      </c>
      <c r="S28" s="2">
        <v>128106.49384000001</v>
      </c>
      <c r="T28" s="2">
        <v>148426.23937111138</v>
      </c>
      <c r="U28" s="2">
        <v>150469.05264999994</v>
      </c>
      <c r="V28" s="2">
        <v>172260.77894003651</v>
      </c>
      <c r="W28" s="2">
        <v>175015.20512999999</v>
      </c>
      <c r="X28" s="2">
        <v>203129.49854796592</v>
      </c>
      <c r="Y28" s="2">
        <v>226244.01990254878</v>
      </c>
      <c r="Z28" s="2">
        <v>255274.87692913157</v>
      </c>
      <c r="AA28" s="2">
        <v>283856.75387870864</v>
      </c>
    </row>
    <row r="29" spans="2:27" x14ac:dyDescent="0.4">
      <c r="B29" t="s">
        <v>73</v>
      </c>
      <c r="C29" s="5" t="s">
        <v>25</v>
      </c>
      <c r="D29" s="2">
        <v>0</v>
      </c>
      <c r="E29" s="2">
        <v>0</v>
      </c>
      <c r="F29" s="2">
        <v>0</v>
      </c>
      <c r="G29" s="2">
        <v>0</v>
      </c>
      <c r="H29" s="2">
        <v>28723.230000000003</v>
      </c>
      <c r="I29" s="2">
        <v>24036.48</v>
      </c>
      <c r="J29" s="2">
        <v>27649.309999999998</v>
      </c>
      <c r="K29" s="2">
        <v>29635.84</v>
      </c>
      <c r="L29" s="2">
        <v>45416.12</v>
      </c>
      <c r="M29" s="2">
        <v>53994.94999999999</v>
      </c>
      <c r="N29" s="2">
        <v>63027.02</v>
      </c>
      <c r="O29" s="2">
        <v>67389.3</v>
      </c>
      <c r="P29" s="2">
        <v>76502.719999999987</v>
      </c>
      <c r="Q29" s="2">
        <v>78058.600000000006</v>
      </c>
      <c r="R29" s="2">
        <v>90605.709999999992</v>
      </c>
      <c r="S29" s="2">
        <v>94945.279999999999</v>
      </c>
      <c r="T29" s="2">
        <v>109810.11</v>
      </c>
      <c r="U29" s="2">
        <v>111046.37999999999</v>
      </c>
      <c r="V29" s="2">
        <v>126689.72</v>
      </c>
      <c r="W29" s="2">
        <v>125726.05</v>
      </c>
      <c r="X29" s="2">
        <v>147902.99000000002</v>
      </c>
      <c r="Y29" s="2">
        <v>164487.89999999997</v>
      </c>
      <c r="Z29" s="2">
        <v>181362.77</v>
      </c>
      <c r="AA29" s="2">
        <v>199099.8</v>
      </c>
    </row>
    <row r="30" spans="2:27" x14ac:dyDescent="0.4">
      <c r="B30" t="s">
        <v>73</v>
      </c>
      <c r="C30" s="5" t="s">
        <v>26</v>
      </c>
      <c r="D30" s="2">
        <v>0</v>
      </c>
      <c r="E30" s="2">
        <v>0</v>
      </c>
      <c r="F30" s="2">
        <v>0</v>
      </c>
      <c r="G30" s="2">
        <v>0</v>
      </c>
      <c r="H30" s="2">
        <v>7479.5514188507013</v>
      </c>
      <c r="I30" s="2">
        <v>7197.8025991243003</v>
      </c>
      <c r="J30" s="2">
        <v>8729.8460450418006</v>
      </c>
      <c r="K30" s="2">
        <v>8957.9511148877991</v>
      </c>
      <c r="L30" s="2">
        <v>13075.6045763317</v>
      </c>
      <c r="M30" s="2">
        <v>13997.882177393301</v>
      </c>
      <c r="N30" s="2">
        <v>18083.065574382297</v>
      </c>
      <c r="O30" s="2">
        <v>20141.666181774497</v>
      </c>
      <c r="P30" s="2">
        <v>22238.314503190799</v>
      </c>
      <c r="Q30" s="2">
        <v>23866.268056057503</v>
      </c>
      <c r="R30" s="2">
        <v>27340.822919743405</v>
      </c>
      <c r="S30" s="2">
        <v>31458.139999999996</v>
      </c>
      <c r="T30" s="2">
        <v>34537.89</v>
      </c>
      <c r="U30" s="2">
        <v>37104.51</v>
      </c>
      <c r="V30" s="2">
        <v>40494.07</v>
      </c>
      <c r="W30" s="2">
        <v>44422.639999999992</v>
      </c>
      <c r="X30" s="2">
        <v>48896.189999999995</v>
      </c>
      <c r="Y30" s="2">
        <v>55719.19</v>
      </c>
      <c r="Z30" s="2">
        <v>65685.919999999998</v>
      </c>
      <c r="AA30" s="2">
        <v>75365.97</v>
      </c>
    </row>
    <row r="31" spans="2:27" x14ac:dyDescent="0.4">
      <c r="B31" t="s">
        <v>73</v>
      </c>
      <c r="C31" s="5" t="s">
        <v>27</v>
      </c>
      <c r="D31" s="2">
        <v>0</v>
      </c>
      <c r="E31" s="2">
        <v>0</v>
      </c>
      <c r="F31" s="2">
        <v>285.59647999999999</v>
      </c>
      <c r="G31" s="2">
        <v>0</v>
      </c>
      <c r="H31" s="2">
        <v>813.59314220669989</v>
      </c>
      <c r="I31" s="2">
        <v>755.53390329130002</v>
      </c>
      <c r="J31" s="2">
        <v>806.46995909420002</v>
      </c>
      <c r="K31" s="2">
        <v>428.91242905249999</v>
      </c>
      <c r="L31" s="2">
        <v>1289.5000540802</v>
      </c>
      <c r="M31" s="2">
        <v>961.46782000000007</v>
      </c>
      <c r="N31" s="2">
        <v>1839.8654799999999</v>
      </c>
      <c r="O31" s="2">
        <v>1298.2610799999998</v>
      </c>
      <c r="P31" s="2">
        <v>2348.6415099999999</v>
      </c>
      <c r="Q31" s="2">
        <v>1233.57329</v>
      </c>
      <c r="R31" s="2">
        <v>2858.9393300000002</v>
      </c>
      <c r="S31" s="2">
        <v>1703.07384</v>
      </c>
      <c r="T31" s="2">
        <v>3847.1538500000001</v>
      </c>
      <c r="U31" s="2">
        <v>2318.1626499999998</v>
      </c>
      <c r="V31" s="2">
        <v>4775.4805500000002</v>
      </c>
      <c r="W31" s="2">
        <v>4582.64221</v>
      </c>
      <c r="X31" s="2">
        <v>5915.8093200000003</v>
      </c>
      <c r="Y31" s="2">
        <v>5620.8395700000001</v>
      </c>
      <c r="Z31" s="2">
        <v>7673.9172500000004</v>
      </c>
      <c r="AA31" s="2">
        <v>8784.1563999999998</v>
      </c>
    </row>
    <row r="32" spans="2:27" x14ac:dyDescent="0.4">
      <c r="B32" t="s">
        <v>73</v>
      </c>
      <c r="C32" s="6" t="s">
        <v>28</v>
      </c>
      <c r="D32" s="2">
        <v>0</v>
      </c>
      <c r="E32" s="2">
        <v>0</v>
      </c>
      <c r="F32" s="2">
        <v>0</v>
      </c>
      <c r="G32" s="2">
        <v>0</v>
      </c>
      <c r="H32" s="2">
        <v>9.68</v>
      </c>
      <c r="I32" s="2">
        <v>0</v>
      </c>
      <c r="J32" s="2">
        <v>13.1120678365</v>
      </c>
      <c r="K32" s="2">
        <v>0</v>
      </c>
      <c r="L32" s="2">
        <v>24.911391830899998</v>
      </c>
      <c r="M32" s="2">
        <v>0</v>
      </c>
      <c r="N32" s="2">
        <v>61.032904054299998</v>
      </c>
      <c r="O32" s="2">
        <v>0</v>
      </c>
      <c r="P32" s="2">
        <v>149.5430880845</v>
      </c>
      <c r="Q32" s="2">
        <v>0</v>
      </c>
      <c r="R32" s="2">
        <v>131.10932</v>
      </c>
      <c r="S32" s="2">
        <v>0</v>
      </c>
      <c r="T32" s="2">
        <v>231.0855211114</v>
      </c>
      <c r="U32" s="2">
        <v>0</v>
      </c>
      <c r="V32" s="2">
        <v>301.50839003650003</v>
      </c>
      <c r="W32" s="2">
        <v>283.87292000000002</v>
      </c>
      <c r="X32" s="2">
        <v>414.50922796589998</v>
      </c>
      <c r="Y32" s="2">
        <v>416.09033254880001</v>
      </c>
      <c r="Z32" s="2">
        <v>552.26967913160001</v>
      </c>
      <c r="AA32" s="2">
        <v>606.82747870870003</v>
      </c>
    </row>
    <row r="35" spans="2:27" x14ac:dyDescent="0.4">
      <c r="C35" t="s">
        <v>35</v>
      </c>
      <c r="D35" s="1">
        <v>38717</v>
      </c>
      <c r="E35" s="1">
        <v>38898</v>
      </c>
      <c r="F35" s="1">
        <v>39082</v>
      </c>
      <c r="G35" s="1">
        <v>39263</v>
      </c>
      <c r="H35" s="1">
        <v>39447</v>
      </c>
      <c r="I35" s="1">
        <v>39629</v>
      </c>
      <c r="J35" s="1">
        <v>39813</v>
      </c>
      <c r="K35" s="1">
        <v>39994</v>
      </c>
      <c r="L35" s="1">
        <v>40178</v>
      </c>
      <c r="M35" s="1">
        <v>40359</v>
      </c>
      <c r="N35" s="1">
        <v>40543</v>
      </c>
      <c r="O35" s="1">
        <v>40724</v>
      </c>
      <c r="P35" s="1">
        <v>40908</v>
      </c>
      <c r="Q35" s="1">
        <v>41090</v>
      </c>
      <c r="R35" s="1">
        <v>41274</v>
      </c>
      <c r="S35" s="1">
        <v>41455</v>
      </c>
      <c r="T35" s="1">
        <v>41639</v>
      </c>
      <c r="U35" s="1">
        <v>41820</v>
      </c>
      <c r="V35" s="1">
        <v>42004</v>
      </c>
      <c r="W35" s="1">
        <v>42185</v>
      </c>
      <c r="X35" s="1">
        <v>42369</v>
      </c>
      <c r="Y35" s="1">
        <v>42551</v>
      </c>
      <c r="Z35" s="1">
        <v>42735</v>
      </c>
      <c r="AA35" s="1">
        <v>42916</v>
      </c>
    </row>
    <row r="36" spans="2:27" x14ac:dyDescent="0.4">
      <c r="B36" t="s">
        <v>48</v>
      </c>
      <c r="C36" s="3" t="s">
        <v>0</v>
      </c>
      <c r="D36" s="2">
        <v>32895.53</v>
      </c>
      <c r="E36" s="2">
        <v>34610.800000000003</v>
      </c>
      <c r="F36" s="2">
        <v>36311.71</v>
      </c>
      <c r="G36" s="2">
        <v>39156.06</v>
      </c>
      <c r="H36" s="2">
        <v>40732.29</v>
      </c>
      <c r="I36" s="2">
        <v>43553.65</v>
      </c>
      <c r="J36" s="2">
        <v>45719.94</v>
      </c>
      <c r="K36" s="2">
        <v>54364.69</v>
      </c>
      <c r="L36" s="2">
        <v>57286.26</v>
      </c>
      <c r="M36" s="2">
        <v>63543.839999999997</v>
      </c>
      <c r="N36" s="2">
        <v>67905.06</v>
      </c>
      <c r="O36" s="2">
        <v>73340.399999999994</v>
      </c>
      <c r="P36" s="2">
        <v>77888.97</v>
      </c>
      <c r="Q36" s="2">
        <v>84240.37</v>
      </c>
      <c r="R36" s="2">
        <v>88036.92</v>
      </c>
      <c r="S36" s="2">
        <v>94376.42</v>
      </c>
      <c r="T36" s="2">
        <v>99223.74</v>
      </c>
      <c r="U36" s="2">
        <v>106461.15</v>
      </c>
      <c r="V36" s="2">
        <v>110263.31</v>
      </c>
      <c r="W36" s="2">
        <v>116420.85</v>
      </c>
      <c r="X36" s="2">
        <v>119334.66</v>
      </c>
      <c r="Y36" s="2">
        <v>126773.17</v>
      </c>
      <c r="Z36" s="2">
        <v>130568.46</v>
      </c>
      <c r="AA36" s="2">
        <v>138659.09</v>
      </c>
    </row>
    <row r="37" spans="2:27" x14ac:dyDescent="0.4">
      <c r="B37" t="s">
        <v>49</v>
      </c>
      <c r="C37" s="3" t="s">
        <v>1</v>
      </c>
      <c r="D37" s="2">
        <v>24583.98</v>
      </c>
      <c r="E37" s="2">
        <v>0</v>
      </c>
      <c r="F37" s="2">
        <v>28735.16</v>
      </c>
      <c r="G37" s="2">
        <v>31653.73</v>
      </c>
      <c r="H37" s="2">
        <v>32721.57</v>
      </c>
      <c r="I37" s="2">
        <v>35375.370000000003</v>
      </c>
      <c r="J37" s="2">
        <v>37939.43</v>
      </c>
      <c r="K37" s="2">
        <v>45253.57</v>
      </c>
      <c r="L37" s="2">
        <v>48197.73</v>
      </c>
      <c r="M37" s="2">
        <v>53493.82</v>
      </c>
      <c r="N37" s="2">
        <v>56691.28</v>
      </c>
      <c r="O37" s="2">
        <v>61403.87</v>
      </c>
      <c r="P37" s="2">
        <v>64964.11</v>
      </c>
      <c r="Q37" s="2">
        <v>70613.429999999993</v>
      </c>
      <c r="R37" s="2">
        <v>75123.12</v>
      </c>
      <c r="S37" s="2">
        <v>80950.52</v>
      </c>
      <c r="T37" s="2">
        <v>85900.57</v>
      </c>
      <c r="U37" s="2">
        <v>91906.01</v>
      </c>
      <c r="V37" s="2">
        <v>94745.23</v>
      </c>
      <c r="W37" s="2">
        <v>101570.79</v>
      </c>
      <c r="X37" s="2">
        <v>104851.4</v>
      </c>
      <c r="Y37" s="2">
        <v>111378.77</v>
      </c>
      <c r="Z37" s="2">
        <v>117570.32</v>
      </c>
      <c r="AA37" s="2">
        <v>125070.21</v>
      </c>
    </row>
    <row r="38" spans="2:27" x14ac:dyDescent="0.4">
      <c r="B38" t="s">
        <v>50</v>
      </c>
      <c r="C38" s="3" t="s">
        <v>2</v>
      </c>
      <c r="D38" s="2">
        <v>28292.91</v>
      </c>
      <c r="E38" s="2">
        <v>0</v>
      </c>
      <c r="F38" s="2">
        <v>31498.49</v>
      </c>
      <c r="G38" s="2">
        <v>0</v>
      </c>
      <c r="H38" s="2">
        <v>34741.74</v>
      </c>
      <c r="I38" s="2">
        <v>0</v>
      </c>
      <c r="J38" s="2">
        <v>31001.59</v>
      </c>
      <c r="K38" s="2">
        <v>0</v>
      </c>
      <c r="L38" s="2">
        <v>41381.870000000003</v>
      </c>
      <c r="M38" s="2">
        <v>46239.83</v>
      </c>
      <c r="N38" s="2">
        <v>49567.41</v>
      </c>
      <c r="O38" s="2">
        <v>53839.13</v>
      </c>
      <c r="P38" s="2">
        <v>56287.05</v>
      </c>
      <c r="Q38" s="2">
        <v>60801.04</v>
      </c>
      <c r="R38" s="2">
        <v>64333.99</v>
      </c>
      <c r="S38" s="2">
        <v>69461.2</v>
      </c>
      <c r="T38" s="2">
        <v>72247.13</v>
      </c>
      <c r="U38" s="2">
        <v>78409.070000000007</v>
      </c>
      <c r="V38" s="2">
        <v>80980.67</v>
      </c>
      <c r="W38" s="2">
        <v>87274.49</v>
      </c>
      <c r="X38" s="2">
        <v>89099.18</v>
      </c>
      <c r="Y38" s="2">
        <v>93958.38</v>
      </c>
      <c r="Z38" s="2">
        <v>97196.39</v>
      </c>
      <c r="AA38" s="2">
        <v>104119.18</v>
      </c>
    </row>
    <row r="39" spans="2:27" x14ac:dyDescent="0.4">
      <c r="B39" t="s">
        <v>51</v>
      </c>
      <c r="C39" s="3" t="s">
        <v>3</v>
      </c>
      <c r="D39" s="2">
        <v>22350.46</v>
      </c>
      <c r="E39" s="2">
        <v>24055.360000000001</v>
      </c>
      <c r="F39" s="2">
        <v>24318.06</v>
      </c>
      <c r="G39" s="2">
        <v>26711.3</v>
      </c>
      <c r="H39" s="2">
        <v>28505.61</v>
      </c>
      <c r="I39" s="2">
        <v>32428.400000000001</v>
      </c>
      <c r="J39" s="2">
        <v>32961.46</v>
      </c>
      <c r="K39" s="2">
        <v>43134.74</v>
      </c>
      <c r="L39" s="2">
        <v>49103.58</v>
      </c>
      <c r="M39" s="2">
        <v>53918.79</v>
      </c>
      <c r="N39" s="2">
        <v>56606.21</v>
      </c>
      <c r="O39" s="2">
        <v>62165.24</v>
      </c>
      <c r="P39" s="2">
        <v>63428.14</v>
      </c>
      <c r="Q39" s="2">
        <v>67536.639999999999</v>
      </c>
      <c r="R39" s="2">
        <v>68646.960000000006</v>
      </c>
      <c r="S39" s="2">
        <v>74396.33</v>
      </c>
      <c r="T39" s="2">
        <v>76077.91</v>
      </c>
      <c r="U39" s="2">
        <v>84245.95</v>
      </c>
      <c r="V39" s="2">
        <v>84832.75</v>
      </c>
      <c r="W39" s="2">
        <v>88971.54</v>
      </c>
      <c r="X39" s="2">
        <v>91358.6</v>
      </c>
      <c r="Y39" s="2">
        <v>97282.75</v>
      </c>
      <c r="Z39" s="2">
        <v>99733.62</v>
      </c>
      <c r="AA39" s="2">
        <v>106507.03</v>
      </c>
    </row>
    <row r="40" spans="2:27" x14ac:dyDescent="0.4">
      <c r="B40" t="s">
        <v>52</v>
      </c>
      <c r="C40" s="3" t="s">
        <v>4</v>
      </c>
      <c r="D40" s="2">
        <v>7533.3</v>
      </c>
      <c r="E40" s="2">
        <v>0</v>
      </c>
      <c r="F40" s="2">
        <v>8973.6</v>
      </c>
      <c r="G40" s="2">
        <v>11307.1</v>
      </c>
      <c r="H40" s="2">
        <v>11044.6</v>
      </c>
      <c r="I40" s="2">
        <v>12422.97</v>
      </c>
      <c r="J40" s="2">
        <v>13285.9</v>
      </c>
      <c r="K40" s="2">
        <v>17292.18</v>
      </c>
      <c r="L40" s="2">
        <v>18393.14</v>
      </c>
      <c r="M40" s="2">
        <v>20705.68</v>
      </c>
      <c r="N40" s="2">
        <v>22369.27</v>
      </c>
      <c r="O40" s="2">
        <v>24330.560000000001</v>
      </c>
      <c r="P40" s="2">
        <v>25617.5</v>
      </c>
      <c r="Q40" s="2">
        <v>28059.200000000001</v>
      </c>
      <c r="R40" s="2">
        <v>29472.99</v>
      </c>
      <c r="S40" s="2">
        <v>32014.17</v>
      </c>
      <c r="T40" s="2">
        <v>32663.68</v>
      </c>
      <c r="U40" s="2">
        <v>34337.69</v>
      </c>
      <c r="V40" s="2">
        <v>34317.35</v>
      </c>
      <c r="W40" s="2">
        <v>37091.519999999997</v>
      </c>
      <c r="X40" s="2">
        <v>37220.06</v>
      </c>
      <c r="Y40" s="2">
        <v>39837.56</v>
      </c>
      <c r="Z40" s="2">
        <v>41029.589999999997</v>
      </c>
      <c r="AA40" s="2">
        <v>43701.47</v>
      </c>
    </row>
    <row r="41" spans="2:27" x14ac:dyDescent="0.4">
      <c r="B41" t="s">
        <v>34</v>
      </c>
      <c r="C41" s="7" t="s">
        <v>33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8522.68</v>
      </c>
      <c r="O41" s="2">
        <v>0</v>
      </c>
      <c r="P41" s="2">
        <v>10537.38</v>
      </c>
      <c r="Q41" s="2">
        <v>0</v>
      </c>
      <c r="R41" s="2">
        <v>12312.6</v>
      </c>
      <c r="S41" s="2">
        <v>0</v>
      </c>
      <c r="T41" s="2">
        <v>14926.05</v>
      </c>
      <c r="U41" s="2">
        <v>0</v>
      </c>
      <c r="V41" s="2">
        <v>18753.82</v>
      </c>
      <c r="W41" s="2">
        <v>0</v>
      </c>
      <c r="X41" s="2">
        <v>24718.53</v>
      </c>
      <c r="Y41" s="2">
        <v>27595.34</v>
      </c>
      <c r="Z41" s="2">
        <v>30106.48</v>
      </c>
      <c r="AA41" s="2">
        <v>33404.54</v>
      </c>
    </row>
    <row r="42" spans="2:27" x14ac:dyDescent="0.4">
      <c r="B42" t="s">
        <v>53</v>
      </c>
      <c r="C42" s="3" t="s">
        <v>5</v>
      </c>
      <c r="D42" s="2">
        <v>4721.8500400000003</v>
      </c>
      <c r="E42" s="2">
        <v>5315.7671700000001</v>
      </c>
      <c r="F42" s="2">
        <v>5657.0228399999996</v>
      </c>
      <c r="G42" s="2">
        <v>6295.53</v>
      </c>
      <c r="H42" s="2">
        <v>6731.67</v>
      </c>
      <c r="I42" s="2">
        <v>7426.6</v>
      </c>
      <c r="J42" s="2">
        <v>8743.6200000000008</v>
      </c>
      <c r="K42" s="2">
        <v>11521.67</v>
      </c>
      <c r="L42" s="2">
        <v>11858.22</v>
      </c>
      <c r="M42" s="2">
        <v>13307.65</v>
      </c>
      <c r="N42" s="2">
        <v>14314.51</v>
      </c>
      <c r="O42" s="2">
        <v>15547.92</v>
      </c>
      <c r="P42" s="2">
        <v>16410.75</v>
      </c>
      <c r="Q42" s="2">
        <v>17839.03</v>
      </c>
      <c r="R42" s="2">
        <v>19044.63</v>
      </c>
      <c r="S42" s="2">
        <v>20980.78</v>
      </c>
      <c r="T42" s="2">
        <v>21970.94</v>
      </c>
      <c r="U42" s="2">
        <v>24220.92</v>
      </c>
      <c r="V42" s="2">
        <v>25139.19</v>
      </c>
      <c r="W42" s="2">
        <v>26461.57</v>
      </c>
      <c r="X42" s="2">
        <v>28242.86</v>
      </c>
      <c r="Y42" s="2">
        <v>30265.32</v>
      </c>
      <c r="Z42" s="2">
        <v>32616.81</v>
      </c>
      <c r="AA42" s="2">
        <v>35399.379999999997</v>
      </c>
    </row>
    <row r="43" spans="2:27" x14ac:dyDescent="0.4">
      <c r="B43" t="s">
        <v>54</v>
      </c>
      <c r="C43" s="3" t="s">
        <v>6</v>
      </c>
      <c r="D43" s="2">
        <v>2425.7150700000002</v>
      </c>
      <c r="E43" s="2">
        <v>2922.57537</v>
      </c>
      <c r="F43" s="2">
        <v>3245.1191899999999</v>
      </c>
      <c r="G43" s="2">
        <v>3780.5647600000002</v>
      </c>
      <c r="H43" s="2">
        <v>4001.4277699999998</v>
      </c>
      <c r="I43" s="2">
        <v>4415.2411499999998</v>
      </c>
      <c r="J43" s="2">
        <v>4993.8642900000004</v>
      </c>
      <c r="K43" s="2">
        <v>6410.3324899999998</v>
      </c>
      <c r="L43" s="2">
        <v>7015.9746100000002</v>
      </c>
      <c r="M43" s="2">
        <v>7924.96785</v>
      </c>
      <c r="N43" s="2">
        <v>8543.39</v>
      </c>
      <c r="O43" s="2">
        <v>9294.74</v>
      </c>
      <c r="P43" s="2">
        <v>9832.5400000000009</v>
      </c>
      <c r="Q43" s="2">
        <v>10580.07</v>
      </c>
      <c r="R43" s="2">
        <v>12291.65</v>
      </c>
      <c r="S43" s="2">
        <v>13390.77</v>
      </c>
      <c r="T43" s="2">
        <v>13570.57</v>
      </c>
      <c r="U43" s="2">
        <v>14309.74</v>
      </c>
      <c r="V43" s="2">
        <v>15931.48</v>
      </c>
      <c r="W43" s="2">
        <v>17229.46</v>
      </c>
      <c r="X43" s="2">
        <v>17794.080000000002</v>
      </c>
      <c r="Y43" s="2">
        <v>19492.150000000001</v>
      </c>
      <c r="Z43" s="2">
        <v>20798.14</v>
      </c>
      <c r="AA43" s="2">
        <v>22846.65</v>
      </c>
    </row>
    <row r="44" spans="2:27" x14ac:dyDescent="0.4">
      <c r="B44" t="s">
        <v>55</v>
      </c>
      <c r="C44" s="3" t="s">
        <v>7</v>
      </c>
      <c r="D44" s="2">
        <v>3780.7184499999998</v>
      </c>
      <c r="E44" s="2">
        <v>4264.0433700000003</v>
      </c>
      <c r="F44" s="2">
        <v>4474.4724800000004</v>
      </c>
      <c r="G44" s="2">
        <v>5418.8494099999998</v>
      </c>
      <c r="H44" s="2">
        <v>5549.5852800000002</v>
      </c>
      <c r="I44" s="2">
        <v>6120.5060100000001</v>
      </c>
      <c r="J44" s="2">
        <v>6583.6</v>
      </c>
      <c r="K44" s="2">
        <v>9039.34</v>
      </c>
      <c r="L44" s="2">
        <v>8829.7900000000009</v>
      </c>
      <c r="M44" s="2">
        <v>9548.4599999999991</v>
      </c>
      <c r="N44" s="2">
        <v>10575.71</v>
      </c>
      <c r="O44" s="2">
        <v>11422.74</v>
      </c>
      <c r="P44" s="2">
        <v>12052.21</v>
      </c>
      <c r="Q44" s="2">
        <v>13032.57</v>
      </c>
      <c r="R44" s="2">
        <v>13846.1</v>
      </c>
      <c r="S44" s="2">
        <v>14849.7</v>
      </c>
      <c r="T44" s="2">
        <v>15742.63</v>
      </c>
      <c r="U44" s="2">
        <v>16962.830000000002</v>
      </c>
      <c r="V44" s="2">
        <v>18126.66</v>
      </c>
      <c r="W44" s="2">
        <v>19493.36</v>
      </c>
      <c r="X44" s="2">
        <v>20480.48</v>
      </c>
      <c r="Y44" s="2">
        <v>22747.1</v>
      </c>
      <c r="Z44" s="2">
        <v>24615.86</v>
      </c>
      <c r="AA44" s="2">
        <v>27062.94</v>
      </c>
    </row>
    <row r="45" spans="2:27" x14ac:dyDescent="0.4">
      <c r="B45" t="s">
        <v>56</v>
      </c>
      <c r="C45" s="3" t="s">
        <v>8</v>
      </c>
      <c r="D45" s="2">
        <v>3772.22937</v>
      </c>
      <c r="E45" s="2">
        <v>4308.1679899999999</v>
      </c>
      <c r="F45" s="2">
        <v>4608.9300199999998</v>
      </c>
      <c r="G45" s="2">
        <v>5242.7208799999999</v>
      </c>
      <c r="H45" s="2">
        <v>5509.8837800000001</v>
      </c>
      <c r="I45" s="2">
        <v>6216.7169800000001</v>
      </c>
      <c r="J45" s="2">
        <v>6975.6467000000002</v>
      </c>
      <c r="K45" s="2">
        <v>9387.1837200000009</v>
      </c>
      <c r="L45" s="2">
        <v>9288.5475000000006</v>
      </c>
      <c r="M45" s="2">
        <v>10506.096030000001</v>
      </c>
      <c r="N45" s="2">
        <v>11464.89301</v>
      </c>
      <c r="O45" s="2">
        <v>12374.06645</v>
      </c>
      <c r="P45" s="2">
        <v>13314.36044</v>
      </c>
      <c r="Q45" s="2">
        <v>14524.368700000001</v>
      </c>
      <c r="R45" s="2">
        <v>15445.53</v>
      </c>
      <c r="S45" s="2">
        <v>16782.86</v>
      </c>
      <c r="T45" s="2">
        <v>17674.939999999999</v>
      </c>
      <c r="U45" s="2">
        <v>18983.439999999999</v>
      </c>
      <c r="V45" s="2">
        <v>20283.8</v>
      </c>
      <c r="W45" s="2">
        <v>21744.34</v>
      </c>
      <c r="X45" s="2">
        <v>22455.18</v>
      </c>
      <c r="Y45" s="2">
        <v>24487.65</v>
      </c>
      <c r="Z45" s="2">
        <v>27628.06</v>
      </c>
      <c r="AA45" s="2">
        <v>30274.86</v>
      </c>
    </row>
    <row r="46" spans="2:27" x14ac:dyDescent="0.4">
      <c r="B46" t="s">
        <v>57</v>
      </c>
      <c r="C46" s="3" t="s">
        <v>9</v>
      </c>
      <c r="D46" s="2">
        <v>3702.54</v>
      </c>
      <c r="E46" s="2">
        <v>0</v>
      </c>
      <c r="F46" s="2">
        <v>4631.67</v>
      </c>
      <c r="G46" s="2">
        <v>5355.19</v>
      </c>
      <c r="H46" s="2">
        <v>5752.08</v>
      </c>
      <c r="I46" s="2">
        <v>6338.12</v>
      </c>
      <c r="J46" s="2">
        <v>6649.24</v>
      </c>
      <c r="K46" s="2">
        <v>9887.48</v>
      </c>
      <c r="L46" s="2">
        <v>10656.49</v>
      </c>
      <c r="M46" s="2">
        <v>11928.38</v>
      </c>
      <c r="N46" s="2">
        <v>12642.45</v>
      </c>
      <c r="O46" s="2">
        <v>13548.19</v>
      </c>
      <c r="P46" s="2">
        <v>14340.37</v>
      </c>
      <c r="Q46" s="2">
        <v>15353.52</v>
      </c>
      <c r="R46" s="2">
        <v>16629.009999999998</v>
      </c>
      <c r="S46" s="2">
        <v>18245.52</v>
      </c>
      <c r="T46" s="2">
        <v>19411.75</v>
      </c>
      <c r="U46" s="2">
        <v>21191.439999999999</v>
      </c>
      <c r="V46" s="2">
        <v>21879.08</v>
      </c>
      <c r="W46" s="2">
        <v>23080.03</v>
      </c>
      <c r="X46" s="2">
        <v>25287.8</v>
      </c>
      <c r="Y46" s="2">
        <v>27492.27</v>
      </c>
      <c r="Z46" s="2">
        <v>28779.27</v>
      </c>
      <c r="AA46" s="2">
        <v>30910.95</v>
      </c>
    </row>
    <row r="47" spans="2:27" x14ac:dyDescent="0.4">
      <c r="B47" t="s">
        <v>58</v>
      </c>
      <c r="C47" s="3" t="s">
        <v>10</v>
      </c>
      <c r="D47" s="2">
        <v>1561.0302397200001</v>
      </c>
      <c r="E47" s="2">
        <v>1759.39480736</v>
      </c>
      <c r="F47" s="2">
        <v>1821.8194696099999</v>
      </c>
      <c r="G47" s="2">
        <v>2074.1381900000001</v>
      </c>
      <c r="H47" s="2">
        <v>2218.13598</v>
      </c>
      <c r="I47" s="2">
        <v>2463.7253599999999</v>
      </c>
      <c r="J47" s="2">
        <v>2837.4136600000002</v>
      </c>
      <c r="K47" s="2">
        <v>3423.45885</v>
      </c>
      <c r="L47" s="2">
        <v>3595.1741299999999</v>
      </c>
      <c r="M47" s="2">
        <v>3736.2473599999998</v>
      </c>
      <c r="N47" s="2">
        <v>4073.9113499999999</v>
      </c>
      <c r="O47" s="2">
        <v>4484.8382600000004</v>
      </c>
      <c r="P47" s="2">
        <v>6206.4181699999999</v>
      </c>
      <c r="Q47" s="2">
        <v>6829.0553</v>
      </c>
      <c r="R47" s="2">
        <v>7207.8004799999999</v>
      </c>
      <c r="S47" s="2">
        <v>7864.84</v>
      </c>
      <c r="T47" s="2">
        <v>8472.89</v>
      </c>
      <c r="U47" s="2">
        <v>9382.27</v>
      </c>
      <c r="V47" s="2">
        <v>10247.34</v>
      </c>
      <c r="W47" s="2">
        <v>11878.34</v>
      </c>
      <c r="X47" s="2">
        <v>12161.38</v>
      </c>
      <c r="Y47" s="2">
        <v>13580.21</v>
      </c>
      <c r="Z47" s="2">
        <v>14758.01</v>
      </c>
      <c r="AA47" s="2">
        <v>15942.81</v>
      </c>
    </row>
    <row r="48" spans="2:27" x14ac:dyDescent="0.4">
      <c r="B48" t="s">
        <v>59</v>
      </c>
      <c r="C48" s="3" t="s">
        <v>11</v>
      </c>
      <c r="D48" s="2">
        <v>2855.0394799999999</v>
      </c>
      <c r="E48" s="2">
        <v>0</v>
      </c>
      <c r="F48" s="2">
        <v>3342.4730199999999</v>
      </c>
      <c r="G48" s="2">
        <v>0</v>
      </c>
      <c r="H48" s="2">
        <v>4175.67</v>
      </c>
      <c r="I48" s="2">
        <v>0</v>
      </c>
      <c r="J48" s="2">
        <v>4684.87</v>
      </c>
      <c r="K48" s="2">
        <v>0</v>
      </c>
      <c r="L48" s="2">
        <v>6489.69</v>
      </c>
      <c r="M48" s="2">
        <v>7258.5539799999997</v>
      </c>
      <c r="N48" s="2">
        <v>7788.2842000000001</v>
      </c>
      <c r="O48" s="2">
        <v>8511.7900000000009</v>
      </c>
      <c r="P48" s="2">
        <v>8903.65</v>
      </c>
      <c r="Q48" s="2">
        <v>9724.8698299999996</v>
      </c>
      <c r="R48" s="2">
        <v>10231.870000000001</v>
      </c>
      <c r="S48" s="2">
        <v>11045.54</v>
      </c>
      <c r="T48" s="2">
        <v>11663.1</v>
      </c>
      <c r="U48" s="2">
        <v>12453.56</v>
      </c>
      <c r="V48" s="2">
        <v>12994.55</v>
      </c>
      <c r="W48" s="2">
        <v>14182.01</v>
      </c>
      <c r="X48" s="2">
        <v>15135.43</v>
      </c>
      <c r="Y48" s="2">
        <v>17003.72</v>
      </c>
      <c r="Z48" s="2">
        <v>17952.78</v>
      </c>
      <c r="AA48" s="2">
        <v>19644.48</v>
      </c>
    </row>
    <row r="49" spans="2:27" x14ac:dyDescent="0.4">
      <c r="B49" t="s">
        <v>60</v>
      </c>
      <c r="C49" s="3" t="s">
        <v>12</v>
      </c>
      <c r="D49" s="2">
        <v>2336.8752399999998</v>
      </c>
      <c r="E49" s="2">
        <v>2608.3045099999999</v>
      </c>
      <c r="F49" s="2">
        <v>2597.6714499999998</v>
      </c>
      <c r="G49" s="2">
        <v>2902.6654899999999</v>
      </c>
      <c r="H49" s="2">
        <v>3060.7766999999999</v>
      </c>
      <c r="I49" s="2">
        <v>3342.4578099999999</v>
      </c>
      <c r="J49" s="2">
        <v>3554.7783800000002</v>
      </c>
      <c r="K49" s="2">
        <v>4259.12111</v>
      </c>
      <c r="L49" s="2">
        <v>4302.2558399999998</v>
      </c>
      <c r="M49" s="2">
        <v>4890.22127</v>
      </c>
      <c r="N49" s="2">
        <v>5279.3668118421001</v>
      </c>
      <c r="O49" s="2">
        <v>5706.7509022716004</v>
      </c>
      <c r="P49" s="2">
        <v>6114.6291717058994</v>
      </c>
      <c r="Q49" s="2">
        <v>6705.9129938340002</v>
      </c>
      <c r="R49" s="2">
        <v>7201.6802403257998</v>
      </c>
      <c r="S49" s="2">
        <v>7726.71</v>
      </c>
      <c r="T49" s="2">
        <v>8231.69</v>
      </c>
      <c r="U49" s="2">
        <v>8919.52</v>
      </c>
      <c r="V49" s="2">
        <v>9399.89</v>
      </c>
      <c r="W49" s="2">
        <v>10110.14</v>
      </c>
      <c r="X49" s="2">
        <v>10691.72</v>
      </c>
      <c r="Y49" s="2">
        <v>11642.48</v>
      </c>
      <c r="Z49" s="2">
        <v>12166.54</v>
      </c>
      <c r="AA49" s="2">
        <v>13095.53</v>
      </c>
    </row>
    <row r="50" spans="2:27" x14ac:dyDescent="0.4">
      <c r="B50" t="s">
        <v>61</v>
      </c>
      <c r="C50" s="3" t="s">
        <v>13</v>
      </c>
      <c r="D50" s="2">
        <v>1117.8256200000001</v>
      </c>
      <c r="E50" s="2">
        <v>0</v>
      </c>
      <c r="F50" s="2">
        <v>1295.7731699999999</v>
      </c>
      <c r="G50" s="2">
        <v>0</v>
      </c>
      <c r="H50" s="2">
        <v>1572.0810100000001</v>
      </c>
      <c r="I50" s="2">
        <v>1761.0760600000001</v>
      </c>
      <c r="J50" s="2">
        <v>1930.7370000000001</v>
      </c>
      <c r="K50" s="2">
        <v>2498.2368200000001</v>
      </c>
      <c r="L50" s="2">
        <v>2734.80942</v>
      </c>
      <c r="M50" s="2">
        <v>3102.9407200000001</v>
      </c>
      <c r="N50" s="2">
        <v>3347.31772</v>
      </c>
      <c r="O50" s="2">
        <v>3755.0881199999999</v>
      </c>
      <c r="P50" s="2">
        <v>4056.0951500000001</v>
      </c>
      <c r="Q50" s="2">
        <v>4537.3560799999996</v>
      </c>
      <c r="R50" s="2">
        <v>4967.2023399999998</v>
      </c>
      <c r="S50" s="2">
        <v>5472.6082500000002</v>
      </c>
      <c r="T50" s="2">
        <v>5848.6183300000002</v>
      </c>
      <c r="U50" s="2">
        <v>6445.09</v>
      </c>
      <c r="V50" s="2">
        <v>6752.88</v>
      </c>
      <c r="W50" s="2">
        <v>7369.92</v>
      </c>
      <c r="X50" s="2">
        <v>7753.9</v>
      </c>
      <c r="Y50" s="2">
        <v>8660.7099999999991</v>
      </c>
      <c r="Z50" s="2">
        <v>8999.07</v>
      </c>
      <c r="AA50" s="2">
        <v>10295.5</v>
      </c>
    </row>
    <row r="51" spans="2:27" x14ac:dyDescent="0.4">
      <c r="B51" t="s">
        <v>62</v>
      </c>
      <c r="C51" s="3" t="s">
        <v>14</v>
      </c>
      <c r="D51" s="2">
        <v>200.67956000000001</v>
      </c>
      <c r="E51" s="2">
        <v>0</v>
      </c>
      <c r="F51" s="2">
        <v>255.04997</v>
      </c>
      <c r="G51" s="2">
        <v>300.94844000000001</v>
      </c>
      <c r="H51" s="2">
        <v>306.29237000000001</v>
      </c>
      <c r="I51" s="2">
        <v>344.50765999999999</v>
      </c>
      <c r="J51" s="2">
        <v>401.79527000000002</v>
      </c>
      <c r="K51" s="2">
        <v>600.33744000000002</v>
      </c>
      <c r="L51" s="2">
        <v>670.28048999999999</v>
      </c>
      <c r="M51" s="2">
        <v>762.87872000000004</v>
      </c>
      <c r="N51" s="2">
        <v>838.91660000000002</v>
      </c>
      <c r="O51" s="2">
        <v>939.06802000000005</v>
      </c>
      <c r="P51" s="2">
        <v>1028.0496900000001</v>
      </c>
      <c r="Q51" s="2">
        <v>1173.2125100000001</v>
      </c>
      <c r="R51" s="2">
        <v>1252.6865499999999</v>
      </c>
      <c r="S51" s="2">
        <v>1355.55477</v>
      </c>
      <c r="T51" s="2">
        <v>1469.614</v>
      </c>
      <c r="U51" s="2">
        <v>1613.0165500000001</v>
      </c>
      <c r="V51" s="2">
        <v>1746.8520599999999</v>
      </c>
      <c r="W51" s="2">
        <v>2040.4941899999999</v>
      </c>
      <c r="X51" s="2">
        <v>2511.9754899999998</v>
      </c>
      <c r="Y51" s="2">
        <v>3010.6602699999999</v>
      </c>
      <c r="Z51" s="2">
        <v>3317.8481499999998</v>
      </c>
      <c r="AA51" s="2">
        <v>3685.21729</v>
      </c>
    </row>
    <row r="52" spans="2:27" x14ac:dyDescent="0.4">
      <c r="B52" t="s">
        <v>63</v>
      </c>
      <c r="C52" s="3" t="s">
        <v>15</v>
      </c>
      <c r="D52" s="2">
        <v>196.09133</v>
      </c>
      <c r="E52" s="2">
        <v>0</v>
      </c>
      <c r="F52" s="2">
        <v>281.34899000000001</v>
      </c>
      <c r="G52" s="2">
        <v>336.16048899999998</v>
      </c>
      <c r="H52" s="2">
        <v>365.02456276610002</v>
      </c>
      <c r="I52" s="2">
        <v>438.76134911980006</v>
      </c>
      <c r="J52" s="2">
        <v>491.55965919210001</v>
      </c>
      <c r="K52" s="2">
        <v>642.48696772379992</v>
      </c>
      <c r="L52" s="2">
        <v>818.63849000000005</v>
      </c>
      <c r="M52" s="2">
        <v>936.05690000000004</v>
      </c>
      <c r="N52" s="2">
        <v>1015.74407</v>
      </c>
      <c r="O52" s="2">
        <v>1137.4374399999999</v>
      </c>
      <c r="P52" s="2">
        <v>1227.4511</v>
      </c>
      <c r="Q52" s="2">
        <v>1362.7536600000001</v>
      </c>
      <c r="R52" s="2">
        <v>1456.17543</v>
      </c>
      <c r="S52" s="2">
        <v>1588.20416</v>
      </c>
      <c r="T52" s="2">
        <v>1711.8966600000001</v>
      </c>
      <c r="U52" s="2">
        <v>1909.1780200000001</v>
      </c>
      <c r="V52" s="2">
        <v>2100.6218199999998</v>
      </c>
      <c r="W52" s="2">
        <v>2316.8347100000001</v>
      </c>
      <c r="X52" s="2">
        <v>2556.8858</v>
      </c>
      <c r="Y52" s="2">
        <v>2824.8405299999999</v>
      </c>
      <c r="Z52" s="2">
        <v>3025.0667800000001</v>
      </c>
      <c r="AA52" s="2">
        <v>3256.9820800000002</v>
      </c>
    </row>
    <row r="53" spans="2:27" x14ac:dyDescent="0.4">
      <c r="B53" t="s">
        <v>64</v>
      </c>
      <c r="C53" s="3" t="s">
        <v>16</v>
      </c>
      <c r="D53" s="2">
        <v>757.66269999999997</v>
      </c>
      <c r="E53" s="2">
        <v>0</v>
      </c>
      <c r="F53" s="2">
        <v>862.90210000000002</v>
      </c>
      <c r="G53" s="2">
        <v>0</v>
      </c>
      <c r="H53" s="2">
        <v>1064.189766</v>
      </c>
      <c r="I53" s="2">
        <v>0</v>
      </c>
      <c r="J53" s="2">
        <v>1342.3098399999999</v>
      </c>
      <c r="K53" s="2">
        <v>0</v>
      </c>
      <c r="L53" s="2">
        <v>1937.1041499999999</v>
      </c>
      <c r="M53" s="2">
        <v>0</v>
      </c>
      <c r="N53" s="2">
        <v>2395.2982900000002</v>
      </c>
      <c r="O53" s="2">
        <v>2645.88</v>
      </c>
      <c r="P53" s="2">
        <v>2908.2511599999998</v>
      </c>
      <c r="Q53" s="2">
        <v>0</v>
      </c>
      <c r="R53" s="2">
        <v>3529.6269299999999</v>
      </c>
      <c r="S53" s="2">
        <v>0</v>
      </c>
      <c r="T53" s="2">
        <v>4116.9061000000002</v>
      </c>
      <c r="U53" s="2">
        <v>0</v>
      </c>
      <c r="V53" s="2">
        <v>4885.1184499999999</v>
      </c>
      <c r="W53" s="2">
        <v>0</v>
      </c>
      <c r="X53" s="2">
        <v>5617.8347100000001</v>
      </c>
      <c r="Y53" s="2">
        <v>6182.8106200000002</v>
      </c>
      <c r="Z53" s="2">
        <v>6493.7968499999997</v>
      </c>
      <c r="AA53" s="2">
        <v>7010.6164500000004</v>
      </c>
    </row>
    <row r="54" spans="2:27" x14ac:dyDescent="0.4">
      <c r="B54" t="s">
        <v>65</v>
      </c>
      <c r="C54" s="3" t="s">
        <v>17</v>
      </c>
      <c r="D54" s="2">
        <v>0</v>
      </c>
      <c r="E54" s="2">
        <v>0</v>
      </c>
      <c r="F54" s="2">
        <v>180.01163</v>
      </c>
      <c r="G54" s="2">
        <v>0</v>
      </c>
      <c r="H54" s="2">
        <v>196.62314921979998</v>
      </c>
      <c r="I54" s="2">
        <v>0</v>
      </c>
      <c r="J54" s="2">
        <v>216.71490255830003</v>
      </c>
      <c r="K54" s="2">
        <v>239.94444999999999</v>
      </c>
      <c r="L54" s="2">
        <v>254.4338502809</v>
      </c>
      <c r="M54" s="2">
        <v>0</v>
      </c>
      <c r="N54" s="2">
        <v>313.79088000000002</v>
      </c>
      <c r="O54" s="2">
        <v>0</v>
      </c>
      <c r="P54" s="2">
        <v>380.79084999999998</v>
      </c>
      <c r="Q54" s="2">
        <v>0</v>
      </c>
      <c r="R54" s="2">
        <v>471.27791999999999</v>
      </c>
      <c r="S54" s="2">
        <v>0</v>
      </c>
      <c r="T54" s="2">
        <v>571.74953000000005</v>
      </c>
      <c r="U54" s="2">
        <v>0</v>
      </c>
      <c r="V54" s="2">
        <v>700.70898999999997</v>
      </c>
      <c r="W54" s="2">
        <v>778.93015000000003</v>
      </c>
      <c r="X54" s="2">
        <v>831.74240999999995</v>
      </c>
      <c r="Y54" s="2">
        <v>920.43435999999997</v>
      </c>
      <c r="Z54" s="2">
        <v>1024.9371000000001</v>
      </c>
      <c r="AA54" s="2">
        <v>1096.74937</v>
      </c>
    </row>
    <row r="55" spans="2:27" x14ac:dyDescent="0.4">
      <c r="B55" t="s">
        <v>66</v>
      </c>
      <c r="C55" s="3" t="s">
        <v>18</v>
      </c>
      <c r="D55" s="2">
        <v>0</v>
      </c>
      <c r="E55" s="2">
        <v>0</v>
      </c>
      <c r="F55" s="2">
        <v>0</v>
      </c>
      <c r="G55" s="2">
        <v>0</v>
      </c>
      <c r="H55" s="2">
        <v>1497.75548</v>
      </c>
      <c r="I55" s="2">
        <v>1661.86672</v>
      </c>
      <c r="J55" s="2">
        <v>1780.0179499999999</v>
      </c>
      <c r="K55" s="2">
        <v>0</v>
      </c>
      <c r="L55" s="2">
        <v>2447.0420300000001</v>
      </c>
      <c r="M55" s="2">
        <v>2760.8751099999999</v>
      </c>
      <c r="N55" s="2">
        <v>2984.35601</v>
      </c>
      <c r="O55" s="2">
        <v>3192.2026599999999</v>
      </c>
      <c r="P55" s="2">
        <v>3345.99</v>
      </c>
      <c r="Q55" s="2">
        <v>3461.96018</v>
      </c>
      <c r="R55" s="2">
        <v>3905.4</v>
      </c>
      <c r="S55" s="2">
        <v>0</v>
      </c>
      <c r="T55" s="2">
        <v>4414.8839500000004</v>
      </c>
      <c r="U55" s="2">
        <v>0</v>
      </c>
      <c r="V55" s="2">
        <v>4845.2147699999996</v>
      </c>
      <c r="W55" s="2">
        <v>5226.9399999999996</v>
      </c>
      <c r="X55" s="2">
        <v>5365.0762599999998</v>
      </c>
      <c r="Y55" s="2">
        <v>0</v>
      </c>
      <c r="Z55" s="2">
        <v>5539.9930000000004</v>
      </c>
      <c r="AA55" s="2">
        <v>6009.0791600000002</v>
      </c>
    </row>
    <row r="56" spans="2:27" x14ac:dyDescent="0.4">
      <c r="B56" t="s">
        <v>67</v>
      </c>
      <c r="C56" s="3" t="s">
        <v>19</v>
      </c>
      <c r="D56" s="2">
        <v>256.03811999999999</v>
      </c>
      <c r="E56" s="2">
        <v>0</v>
      </c>
      <c r="F56" s="2">
        <v>0</v>
      </c>
      <c r="G56" s="2">
        <v>0</v>
      </c>
      <c r="H56" s="2">
        <v>406.22059999999999</v>
      </c>
      <c r="I56" s="2">
        <v>0</v>
      </c>
      <c r="J56" s="2">
        <v>581.06069000000002</v>
      </c>
      <c r="K56" s="2">
        <v>0</v>
      </c>
      <c r="L56" s="2">
        <v>857.64697000000001</v>
      </c>
      <c r="M56" s="2">
        <v>970.65515000000005</v>
      </c>
      <c r="N56" s="2">
        <v>1065.0792100000001</v>
      </c>
      <c r="O56" s="2">
        <v>1186.08836</v>
      </c>
      <c r="P56" s="2">
        <v>1268.46487</v>
      </c>
      <c r="Q56" s="2">
        <v>0</v>
      </c>
      <c r="R56" s="2">
        <v>1521.3920499999999</v>
      </c>
      <c r="S56" s="2">
        <v>0</v>
      </c>
      <c r="T56" s="2">
        <v>1736.92091</v>
      </c>
      <c r="U56" s="2">
        <v>0</v>
      </c>
      <c r="V56" s="2">
        <v>1966.56754</v>
      </c>
      <c r="W56" s="2">
        <v>2109.1302999999998</v>
      </c>
      <c r="X56" s="2">
        <v>2152.5631199999998</v>
      </c>
      <c r="Y56" s="2">
        <v>2327.97163</v>
      </c>
      <c r="Z56" s="2">
        <v>2466.0767799999999</v>
      </c>
      <c r="AA56" s="2">
        <v>2731.11501</v>
      </c>
    </row>
    <row r="57" spans="2:27" x14ac:dyDescent="0.4">
      <c r="B57" t="s">
        <v>68</v>
      </c>
      <c r="C57" s="3" t="s">
        <v>20</v>
      </c>
      <c r="D57" s="2">
        <v>0</v>
      </c>
      <c r="E57" s="2">
        <v>0</v>
      </c>
      <c r="F57" s="2">
        <v>0</v>
      </c>
      <c r="G57" s="2">
        <v>0</v>
      </c>
      <c r="H57" s="2">
        <v>162.01061561009999</v>
      </c>
      <c r="I57" s="2">
        <v>0</v>
      </c>
      <c r="J57" s="2">
        <v>198.31557452919998</v>
      </c>
      <c r="K57" s="2">
        <v>0</v>
      </c>
      <c r="L57" s="2">
        <v>253.5564673881</v>
      </c>
      <c r="M57" s="2">
        <v>0</v>
      </c>
      <c r="N57" s="2">
        <v>305.38897233490002</v>
      </c>
      <c r="O57" s="2">
        <v>0</v>
      </c>
      <c r="P57" s="2">
        <v>357.43340000000001</v>
      </c>
      <c r="Q57" s="2">
        <v>0</v>
      </c>
      <c r="R57" s="2">
        <v>394.31587000000002</v>
      </c>
      <c r="S57" s="2">
        <v>0</v>
      </c>
      <c r="T57" s="2">
        <v>442.29074000000003</v>
      </c>
      <c r="U57" s="2">
        <v>0</v>
      </c>
      <c r="V57" s="2">
        <v>483.91858999999999</v>
      </c>
      <c r="W57" s="2">
        <v>485.95765999999998</v>
      </c>
      <c r="X57" s="2">
        <v>498.56567999999999</v>
      </c>
      <c r="Y57" s="2">
        <v>0</v>
      </c>
      <c r="Z57" s="2">
        <v>525.26115000000004</v>
      </c>
      <c r="AA57" s="2">
        <v>541.16006000000004</v>
      </c>
    </row>
    <row r="58" spans="2:27" x14ac:dyDescent="0.4">
      <c r="B58" t="s">
        <v>69</v>
      </c>
      <c r="C58" s="3" t="s">
        <v>21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227.30070000000001</v>
      </c>
      <c r="O58" s="2">
        <v>0</v>
      </c>
      <c r="P58" s="2">
        <v>260.57324</v>
      </c>
      <c r="Q58" s="2">
        <v>0</v>
      </c>
      <c r="R58" s="2">
        <v>301.83253000000002</v>
      </c>
      <c r="S58" s="2">
        <v>0</v>
      </c>
      <c r="T58" s="2">
        <v>338.41624000000002</v>
      </c>
      <c r="U58" s="2">
        <v>0</v>
      </c>
      <c r="V58" s="2">
        <v>380.44398999999999</v>
      </c>
      <c r="W58" s="2">
        <v>387.54892000000001</v>
      </c>
      <c r="X58" s="2">
        <v>409.93607490290003</v>
      </c>
      <c r="Y58" s="2">
        <v>436.35602999999998</v>
      </c>
      <c r="Z58" s="2">
        <v>454.45470999999998</v>
      </c>
      <c r="AA58" s="2">
        <v>475.66300000000001</v>
      </c>
    </row>
    <row r="59" spans="2:27" x14ac:dyDescent="0.4">
      <c r="B59" t="s">
        <v>70</v>
      </c>
      <c r="C59" s="3" t="s">
        <v>22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232.77710992119998</v>
      </c>
      <c r="M59" s="2">
        <v>0</v>
      </c>
      <c r="N59" s="2">
        <v>284.95606908320002</v>
      </c>
      <c r="O59" s="2">
        <v>0</v>
      </c>
      <c r="P59" s="2">
        <v>331.7826132276</v>
      </c>
      <c r="Q59" s="2">
        <v>0</v>
      </c>
      <c r="R59" s="2">
        <v>383.14722</v>
      </c>
      <c r="S59" s="2">
        <v>0</v>
      </c>
      <c r="T59" s="2">
        <v>438.67546360669996</v>
      </c>
      <c r="U59" s="2">
        <v>0</v>
      </c>
      <c r="V59" s="2">
        <v>504.63851807839995</v>
      </c>
      <c r="W59" s="2">
        <v>526.92395999999997</v>
      </c>
      <c r="X59" s="2">
        <v>555.05404300589998</v>
      </c>
      <c r="Y59" s="2">
        <v>587.96114384149996</v>
      </c>
      <c r="Z59" s="2">
        <v>602.57168999999999</v>
      </c>
      <c r="AA59" s="2">
        <v>636.69928000000004</v>
      </c>
    </row>
    <row r="60" spans="2:27" x14ac:dyDescent="0.4">
      <c r="B60" t="s">
        <v>71</v>
      </c>
      <c r="C60" s="7" t="s">
        <v>29</v>
      </c>
      <c r="D60" s="2">
        <v>82.310365000000004</v>
      </c>
      <c r="E60" s="2">
        <v>0</v>
      </c>
      <c r="F60" s="2">
        <v>100.070384</v>
      </c>
      <c r="G60" s="2">
        <v>0</v>
      </c>
      <c r="H60" s="2">
        <v>113.65040999999999</v>
      </c>
      <c r="I60" s="2">
        <v>0</v>
      </c>
      <c r="J60" s="2">
        <v>133.27187000000001</v>
      </c>
      <c r="K60" s="2">
        <v>0</v>
      </c>
      <c r="L60" s="2">
        <v>180.05486999999999</v>
      </c>
      <c r="M60" s="2">
        <v>0</v>
      </c>
      <c r="N60" s="2">
        <v>226.70632000000001</v>
      </c>
      <c r="O60" s="2">
        <v>0</v>
      </c>
      <c r="P60" s="2">
        <v>274.01885900000002</v>
      </c>
      <c r="Q60" s="2">
        <v>0</v>
      </c>
      <c r="R60" s="2">
        <v>314.31626</v>
      </c>
      <c r="S60" s="2">
        <v>0</v>
      </c>
      <c r="T60" s="2">
        <v>362.56477360000002</v>
      </c>
      <c r="U60" s="2">
        <v>0</v>
      </c>
      <c r="V60" s="2">
        <v>382.99882100000002</v>
      </c>
      <c r="W60" s="2">
        <v>0</v>
      </c>
      <c r="X60" s="2">
        <v>398.48954939339995</v>
      </c>
      <c r="Y60" s="2">
        <v>411.9564059475</v>
      </c>
      <c r="Z60" s="2">
        <v>443.24618921339999</v>
      </c>
      <c r="AA60" s="2">
        <v>474.97822374839996</v>
      </c>
    </row>
    <row r="61" spans="2:27" x14ac:dyDescent="0.4">
      <c r="B61" t="s">
        <v>72</v>
      </c>
      <c r="C61" s="3" t="s">
        <v>23</v>
      </c>
      <c r="D61" s="2">
        <v>0</v>
      </c>
      <c r="E61" s="2">
        <v>0</v>
      </c>
      <c r="F61" s="2">
        <v>119.34564</v>
      </c>
      <c r="G61" s="2">
        <v>0</v>
      </c>
      <c r="H61" s="2">
        <v>150.9573</v>
      </c>
      <c r="I61" s="2">
        <v>0</v>
      </c>
      <c r="J61" s="2">
        <v>181.83716000000001</v>
      </c>
      <c r="K61" s="2">
        <v>0</v>
      </c>
      <c r="L61" s="2">
        <v>217.59112999999999</v>
      </c>
      <c r="M61" s="2">
        <v>0</v>
      </c>
      <c r="N61" s="2">
        <v>267.70216900000003</v>
      </c>
      <c r="O61" s="2">
        <v>0</v>
      </c>
      <c r="P61" s="2">
        <v>316.05962369999997</v>
      </c>
      <c r="Q61" s="2">
        <v>0</v>
      </c>
      <c r="R61" s="2">
        <v>364.17360000000002</v>
      </c>
      <c r="S61" s="2">
        <v>0</v>
      </c>
      <c r="T61" s="2">
        <v>421.83467571099999</v>
      </c>
      <c r="U61" s="2">
        <v>0</v>
      </c>
      <c r="V61" s="2">
        <v>486.6878189793</v>
      </c>
      <c r="W61" s="2">
        <v>538.28719999999998</v>
      </c>
      <c r="X61" s="2">
        <v>576.11267697309995</v>
      </c>
      <c r="Y61" s="2">
        <v>624.13778901440003</v>
      </c>
      <c r="Z61" s="2">
        <v>664.19172000000003</v>
      </c>
      <c r="AA61" s="2">
        <v>717.46743000000004</v>
      </c>
    </row>
    <row r="62" spans="2:27" x14ac:dyDescent="0.4">
      <c r="B62" t="s">
        <v>73</v>
      </c>
      <c r="C62" s="4" t="s">
        <v>24</v>
      </c>
      <c r="D62" s="2">
        <v>143422.78558472003</v>
      </c>
      <c r="E62" s="2">
        <v>79844.413217360008</v>
      </c>
      <c r="F62" s="2">
        <v>163310.70035361001</v>
      </c>
      <c r="G62" s="2">
        <v>140534.95765900001</v>
      </c>
      <c r="H62" s="2">
        <v>190579.84477359607</v>
      </c>
      <c r="I62" s="2">
        <v>164309.9690991198</v>
      </c>
      <c r="J62" s="2">
        <v>213188.97294627959</v>
      </c>
      <c r="K62" s="2">
        <v>217954.77184772381</v>
      </c>
      <c r="L62" s="2">
        <v>287002.65705759026</v>
      </c>
      <c r="M62" s="2">
        <v>315535.94309000002</v>
      </c>
      <c r="N62" s="2">
        <v>349616.9823822602</v>
      </c>
      <c r="O62" s="2">
        <v>368826.00021227152</v>
      </c>
      <c r="P62" s="2">
        <v>401653.0383376336</v>
      </c>
      <c r="Q62" s="2">
        <v>416375.35925383394</v>
      </c>
      <c r="R62" s="2">
        <v>458686.39742032584</v>
      </c>
      <c r="S62" s="2">
        <v>470501.7271800001</v>
      </c>
      <c r="T62" s="2">
        <v>519651.96137291775</v>
      </c>
      <c r="U62" s="2">
        <v>531750.87456999999</v>
      </c>
      <c r="V62" s="2">
        <v>583131.77136805735</v>
      </c>
      <c r="W62" s="2">
        <v>597289.40708999999</v>
      </c>
      <c r="X62" s="2">
        <v>648059.49581427535</v>
      </c>
      <c r="Y62" s="2">
        <v>689524.70877880335</v>
      </c>
      <c r="Z62" s="2">
        <v>729076.84411921352</v>
      </c>
      <c r="AA62" s="2">
        <v>783570.34735374805</v>
      </c>
    </row>
    <row r="63" spans="2:27" x14ac:dyDescent="0.4">
      <c r="B63" t="s">
        <v>73</v>
      </c>
      <c r="C63" s="5" t="s">
        <v>25</v>
      </c>
      <c r="D63" s="2">
        <v>115656.18000000001</v>
      </c>
      <c r="E63" s="2">
        <v>58666.16</v>
      </c>
      <c r="F63" s="2">
        <v>129837.02</v>
      </c>
      <c r="G63" s="2">
        <v>108828.19</v>
      </c>
      <c r="H63" s="2">
        <v>147745.81000000003</v>
      </c>
      <c r="I63" s="2">
        <v>123780.39000000001</v>
      </c>
      <c r="J63" s="2">
        <v>160908.31999999998</v>
      </c>
      <c r="K63" s="2">
        <v>160045.18</v>
      </c>
      <c r="L63" s="2">
        <v>214362.58000000002</v>
      </c>
      <c r="M63" s="2">
        <v>237901.96</v>
      </c>
      <c r="N63" s="2">
        <v>261661.90999999997</v>
      </c>
      <c r="O63" s="2">
        <v>275079.2</v>
      </c>
      <c r="P63" s="2">
        <v>298723.15000000002</v>
      </c>
      <c r="Q63" s="2">
        <v>311250.68</v>
      </c>
      <c r="R63" s="2">
        <v>337926.57999999996</v>
      </c>
      <c r="S63" s="2">
        <v>351198.64</v>
      </c>
      <c r="T63" s="2">
        <v>381039.07999999996</v>
      </c>
      <c r="U63" s="2">
        <v>395359.87</v>
      </c>
      <c r="V63" s="2">
        <v>423893.12999999995</v>
      </c>
      <c r="W63" s="2">
        <v>431329.19</v>
      </c>
      <c r="X63" s="2">
        <v>466582.42999999993</v>
      </c>
      <c r="Y63" s="2">
        <v>496825.97000000003</v>
      </c>
      <c r="Z63" s="2">
        <v>516204.86</v>
      </c>
      <c r="AA63" s="2">
        <v>551461.52</v>
      </c>
    </row>
    <row r="64" spans="2:27" x14ac:dyDescent="0.4">
      <c r="B64" t="s">
        <v>73</v>
      </c>
      <c r="C64" s="5" t="s">
        <v>26</v>
      </c>
      <c r="D64" s="2">
        <v>25155.997889720002</v>
      </c>
      <c r="E64" s="2">
        <v>21178.253217359998</v>
      </c>
      <c r="F64" s="2">
        <v>30379.17846961</v>
      </c>
      <c r="G64" s="2">
        <v>31069.658729999999</v>
      </c>
      <c r="H64" s="2">
        <v>36999.229509999997</v>
      </c>
      <c r="I64" s="2">
        <v>36323.367310000001</v>
      </c>
      <c r="J64" s="2">
        <v>45023.033030000006</v>
      </c>
      <c r="K64" s="2">
        <v>53928.586169999995</v>
      </c>
      <c r="L64" s="2">
        <v>62036.142079999998</v>
      </c>
      <c r="M64" s="2">
        <v>69100.576489999992</v>
      </c>
      <c r="N64" s="2">
        <v>74682.515371842106</v>
      </c>
      <c r="O64" s="2">
        <v>80891.035612271604</v>
      </c>
      <c r="P64" s="2">
        <v>87174.92778170589</v>
      </c>
      <c r="Q64" s="2">
        <v>94589.396823834002</v>
      </c>
      <c r="R64" s="2">
        <v>101898.2707203258</v>
      </c>
      <c r="S64" s="2">
        <v>110886.72000000002</v>
      </c>
      <c r="T64" s="2">
        <v>116738.51</v>
      </c>
      <c r="U64" s="2">
        <v>126423.72</v>
      </c>
      <c r="V64" s="2">
        <v>134001.99</v>
      </c>
      <c r="W64" s="2">
        <v>144179.25</v>
      </c>
      <c r="X64" s="2">
        <v>152248.93000000002</v>
      </c>
      <c r="Y64" s="2">
        <v>166710.90000000002</v>
      </c>
      <c r="Z64" s="2">
        <v>179315.47</v>
      </c>
      <c r="AA64" s="2">
        <v>195177.60000000001</v>
      </c>
    </row>
    <row r="65" spans="2:27" x14ac:dyDescent="0.4">
      <c r="B65" t="s">
        <v>73</v>
      </c>
      <c r="C65" s="5" t="s">
        <v>27</v>
      </c>
      <c r="D65" s="2">
        <v>2528.2973300000003</v>
      </c>
      <c r="E65" s="2">
        <v>0</v>
      </c>
      <c r="F65" s="2">
        <v>2875.0858600000001</v>
      </c>
      <c r="G65" s="2">
        <v>637.10892899999999</v>
      </c>
      <c r="H65" s="2">
        <v>5408.1869379858999</v>
      </c>
      <c r="I65" s="2">
        <v>4206.2117891197995</v>
      </c>
      <c r="J65" s="2">
        <v>6744.1953117503999</v>
      </c>
      <c r="K65" s="2">
        <v>3981.0056777238001</v>
      </c>
      <c r="L65" s="2">
        <v>9719.9554002809</v>
      </c>
      <c r="M65" s="2">
        <v>8533.4066000000003</v>
      </c>
      <c r="N65" s="2">
        <v>11960.502779999999</v>
      </c>
      <c r="O65" s="2">
        <v>12855.7646</v>
      </c>
      <c r="P65" s="2">
        <v>14215.092819999998</v>
      </c>
      <c r="Q65" s="2">
        <v>10535.282429999999</v>
      </c>
      <c r="R65" s="2">
        <v>17103.76122</v>
      </c>
      <c r="S65" s="2">
        <v>8416.3671799999993</v>
      </c>
      <c r="T65" s="2">
        <v>19870.589480000002</v>
      </c>
      <c r="U65" s="2">
        <v>9967.2845699999998</v>
      </c>
      <c r="V65" s="2">
        <v>22997.963629999998</v>
      </c>
      <c r="W65" s="2">
        <v>19842.249349999998</v>
      </c>
      <c r="X65" s="2">
        <v>26789.977789999997</v>
      </c>
      <c r="Y65" s="2">
        <v>23927.427409999997</v>
      </c>
      <c r="Z65" s="2">
        <v>30866.788659999995</v>
      </c>
      <c r="AA65" s="2">
        <v>34085.259360000004</v>
      </c>
    </row>
    <row r="66" spans="2:27" x14ac:dyDescent="0.4">
      <c r="B66" t="s">
        <v>73</v>
      </c>
      <c r="C66" s="6" t="s">
        <v>28</v>
      </c>
      <c r="D66" s="2">
        <v>82.310365000000004</v>
      </c>
      <c r="E66" s="2">
        <v>0</v>
      </c>
      <c r="F66" s="2">
        <v>219.41602399999999</v>
      </c>
      <c r="G66" s="2">
        <v>0</v>
      </c>
      <c r="H66" s="2">
        <v>426.61832561009999</v>
      </c>
      <c r="I66" s="2">
        <v>0</v>
      </c>
      <c r="J66" s="2">
        <v>513.4246045292</v>
      </c>
      <c r="K66" s="2">
        <v>0</v>
      </c>
      <c r="L66" s="2">
        <v>883.9795773093</v>
      </c>
      <c r="M66" s="2">
        <v>0</v>
      </c>
      <c r="N66" s="2">
        <v>1312.0542304180999</v>
      </c>
      <c r="O66" s="2">
        <v>0</v>
      </c>
      <c r="P66" s="2">
        <v>1539.8677359276001</v>
      </c>
      <c r="Q66" s="2">
        <v>0</v>
      </c>
      <c r="R66" s="2">
        <v>1757.7854800000002</v>
      </c>
      <c r="S66" s="2">
        <v>0</v>
      </c>
      <c r="T66" s="2">
        <v>2003.7818929177001</v>
      </c>
      <c r="U66" s="2">
        <v>0</v>
      </c>
      <c r="V66" s="2">
        <v>2238.6877380577002</v>
      </c>
      <c r="W66" s="2">
        <v>1938.7177399999998</v>
      </c>
      <c r="X66" s="2">
        <v>2438.1580242752998</v>
      </c>
      <c r="Y66" s="2">
        <v>2060.4113688033999</v>
      </c>
      <c r="Z66" s="2">
        <v>2689.7254592134</v>
      </c>
      <c r="AA66" s="2">
        <v>2845.9679937484002</v>
      </c>
    </row>
    <row r="70" spans="2:27" x14ac:dyDescent="0.4">
      <c r="C70" t="s">
        <v>31</v>
      </c>
      <c r="D70" s="1">
        <v>38717</v>
      </c>
      <c r="E70" s="1">
        <v>38898</v>
      </c>
      <c r="F70" s="1">
        <v>39082</v>
      </c>
      <c r="G70" s="1">
        <v>39263</v>
      </c>
      <c r="H70" s="1">
        <v>39447</v>
      </c>
      <c r="I70" s="1">
        <v>39629</v>
      </c>
      <c r="J70" s="1">
        <v>39813</v>
      </c>
      <c r="K70" s="1">
        <v>39994</v>
      </c>
      <c r="L70" s="1">
        <v>40178</v>
      </c>
      <c r="M70" s="1">
        <v>40359</v>
      </c>
      <c r="N70" s="1">
        <v>40543</v>
      </c>
      <c r="O70" s="1">
        <v>40724</v>
      </c>
      <c r="P70" s="1">
        <v>40908</v>
      </c>
      <c r="Q70" s="1">
        <v>41090</v>
      </c>
      <c r="R70" s="1">
        <v>41274</v>
      </c>
      <c r="S70" s="1">
        <v>41455</v>
      </c>
      <c r="T70" s="1">
        <v>41639</v>
      </c>
      <c r="U70" s="1">
        <v>41820</v>
      </c>
      <c r="V70" s="1">
        <v>42004</v>
      </c>
      <c r="W70" s="1">
        <v>42185</v>
      </c>
      <c r="X70" s="1">
        <v>42369</v>
      </c>
      <c r="Y70" s="1">
        <v>42551</v>
      </c>
      <c r="Z70" s="1">
        <v>42735</v>
      </c>
      <c r="AA70" s="1">
        <v>42916</v>
      </c>
    </row>
    <row r="71" spans="2:27" x14ac:dyDescent="0.4">
      <c r="B71" t="s">
        <v>48</v>
      </c>
      <c r="C71" s="3" t="s">
        <v>0</v>
      </c>
      <c r="D71" s="8">
        <v>0</v>
      </c>
      <c r="E71" s="8">
        <v>0</v>
      </c>
      <c r="F71" s="8">
        <v>0</v>
      </c>
      <c r="G71" s="8">
        <v>0</v>
      </c>
      <c r="H71" s="8">
        <v>0.1846478555465455</v>
      </c>
      <c r="I71" s="8">
        <v>0.1839404963763083</v>
      </c>
      <c r="J71" s="8">
        <v>0.18139612606665712</v>
      </c>
      <c r="K71" s="8">
        <v>0.17803945906800903</v>
      </c>
      <c r="L71" s="8">
        <v>0.21067006294354004</v>
      </c>
      <c r="M71" s="8">
        <v>0.22943183792480909</v>
      </c>
      <c r="N71" s="8">
        <v>0.24382851587201307</v>
      </c>
      <c r="O71" s="8">
        <v>0.25011589792256383</v>
      </c>
      <c r="P71" s="8">
        <v>0.25869208438627445</v>
      </c>
      <c r="Q71" s="8">
        <v>0.2492997122401053</v>
      </c>
      <c r="R71" s="8">
        <v>0.25978907485632163</v>
      </c>
      <c r="S71" s="8">
        <v>0.26926641209742858</v>
      </c>
      <c r="T71" s="8">
        <v>0.2748939921030995</v>
      </c>
      <c r="U71" s="8">
        <v>0.27381951068535332</v>
      </c>
      <c r="V71" s="8">
        <v>0.27783176470940335</v>
      </c>
      <c r="W71" s="8">
        <v>0.28050886074100989</v>
      </c>
      <c r="X71" s="8">
        <v>0.29680077858352305</v>
      </c>
      <c r="Y71" s="8">
        <v>0.30539790083343349</v>
      </c>
      <c r="Z71" s="8">
        <v>0.32137692364603215</v>
      </c>
      <c r="AA71" s="8">
        <v>0.32995968746080767</v>
      </c>
    </row>
    <row r="72" spans="2:27" x14ac:dyDescent="0.4">
      <c r="B72" t="s">
        <v>49</v>
      </c>
      <c r="C72" s="3" t="s">
        <v>1</v>
      </c>
      <c r="D72" s="8">
        <v>0</v>
      </c>
      <c r="E72" s="8" t="e">
        <v>#DIV/0!</v>
      </c>
      <c r="F72" s="8">
        <v>0</v>
      </c>
      <c r="G72" s="8">
        <v>0</v>
      </c>
      <c r="H72" s="8">
        <v>0.22120118319506063</v>
      </c>
      <c r="I72" s="8">
        <v>0.21840421739758481</v>
      </c>
      <c r="J72" s="8">
        <v>0.1589762945832344</v>
      </c>
      <c r="K72" s="8">
        <v>0.20958523272307578</v>
      </c>
      <c r="L72" s="8">
        <v>0.22583200495127051</v>
      </c>
      <c r="M72" s="8">
        <v>0.2332433914796139</v>
      </c>
      <c r="N72" s="8">
        <v>0.24535642871355171</v>
      </c>
      <c r="O72" s="8">
        <v>0.25489696333472139</v>
      </c>
      <c r="P72" s="8">
        <v>0.25919773240947963</v>
      </c>
      <c r="Q72" s="8">
        <v>0.2616530594817445</v>
      </c>
      <c r="R72" s="8">
        <v>0.27303099232300254</v>
      </c>
      <c r="S72" s="8">
        <v>0.28066910502860265</v>
      </c>
      <c r="T72" s="8">
        <v>0.29159736658324853</v>
      </c>
      <c r="U72" s="8">
        <v>0.29562495423313451</v>
      </c>
      <c r="V72" s="8">
        <v>0.30985855435677345</v>
      </c>
      <c r="W72" s="8">
        <v>0.31430246825883706</v>
      </c>
      <c r="X72" s="8">
        <v>0.33685606486894792</v>
      </c>
      <c r="Y72" s="8">
        <v>0.35510034811840713</v>
      </c>
      <c r="Z72" s="8">
        <v>0.3760250886448212</v>
      </c>
      <c r="AA72" s="8">
        <v>0.39062795209186901</v>
      </c>
    </row>
    <row r="73" spans="2:27" x14ac:dyDescent="0.4">
      <c r="B73" t="s">
        <v>50</v>
      </c>
      <c r="C73" s="3" t="s">
        <v>2</v>
      </c>
      <c r="D73" s="8">
        <v>0</v>
      </c>
      <c r="E73" s="8" t="e">
        <v>#DIV/0!</v>
      </c>
      <c r="F73" s="8">
        <v>0</v>
      </c>
      <c r="G73" s="8" t="e">
        <v>#DIV/0!</v>
      </c>
      <c r="H73" s="8">
        <v>0.14138526164780466</v>
      </c>
      <c r="I73" s="8" t="e">
        <v>#DIV/0!</v>
      </c>
      <c r="J73" s="8">
        <v>0.14983263761632873</v>
      </c>
      <c r="K73" s="8" t="e">
        <v>#DIV/0!</v>
      </c>
      <c r="L73" s="8">
        <v>0.19077339907548885</v>
      </c>
      <c r="M73" s="8">
        <v>0.22071620938052755</v>
      </c>
      <c r="N73" s="8">
        <v>0.23089223342514767</v>
      </c>
      <c r="O73" s="8">
        <v>0.24530782722529135</v>
      </c>
      <c r="P73" s="8">
        <v>0.2541472683325916</v>
      </c>
      <c r="Q73" s="8">
        <v>0.25480485202226805</v>
      </c>
      <c r="R73" s="8">
        <v>0.26548361138489934</v>
      </c>
      <c r="S73" s="8">
        <v>0.27843645085313817</v>
      </c>
      <c r="T73" s="8">
        <v>0.29006439425344643</v>
      </c>
      <c r="U73" s="8">
        <v>0.29429120891243826</v>
      </c>
      <c r="V73" s="8">
        <v>0.29648853238680295</v>
      </c>
      <c r="W73" s="8">
        <v>0.29432220113804158</v>
      </c>
      <c r="X73" s="8">
        <v>0.30691831282846821</v>
      </c>
      <c r="Y73" s="8">
        <v>0.32486703155162955</v>
      </c>
      <c r="Z73" s="8">
        <v>0.34429406277331903</v>
      </c>
      <c r="AA73" s="8">
        <v>0.35391394745905613</v>
      </c>
    </row>
    <row r="74" spans="2:27" x14ac:dyDescent="0.4">
      <c r="B74" t="s">
        <v>51</v>
      </c>
      <c r="C74" s="3" t="s">
        <v>3</v>
      </c>
      <c r="D74" s="8">
        <v>0</v>
      </c>
      <c r="E74" s="8">
        <v>0</v>
      </c>
      <c r="F74" s="8">
        <v>0</v>
      </c>
      <c r="G74" s="8">
        <v>0</v>
      </c>
      <c r="H74" s="8">
        <v>0.2569964298255677</v>
      </c>
      <c r="I74" s="8">
        <v>0.19646791084358156</v>
      </c>
      <c r="J74" s="8">
        <v>0.20116159903111089</v>
      </c>
      <c r="K74" s="8">
        <v>0.18570136275308488</v>
      </c>
      <c r="L74" s="8">
        <v>0.23368601637599537</v>
      </c>
      <c r="M74" s="8">
        <v>0.24133553442130284</v>
      </c>
      <c r="N74" s="8">
        <v>0.25019127760010784</v>
      </c>
      <c r="O74" s="8">
        <v>0.24935960996852904</v>
      </c>
      <c r="P74" s="8">
        <v>0.25501441473768582</v>
      </c>
      <c r="Q74" s="8">
        <v>0.26197512935200801</v>
      </c>
      <c r="R74" s="8">
        <v>0.27449096070678147</v>
      </c>
      <c r="S74" s="8">
        <v>0.2801456738524602</v>
      </c>
      <c r="T74" s="8">
        <v>0.28503043787611937</v>
      </c>
      <c r="U74" s="8">
        <v>0.27822524406217747</v>
      </c>
      <c r="V74" s="8">
        <v>0.28735117039115199</v>
      </c>
      <c r="W74" s="8">
        <v>0.29255872158670071</v>
      </c>
      <c r="X74" s="8">
        <v>0.30275726642045736</v>
      </c>
      <c r="Y74" s="8">
        <v>0.31664606520683269</v>
      </c>
      <c r="Z74" s="8">
        <v>0.34134858435901555</v>
      </c>
      <c r="AA74" s="8">
        <v>0.34542865386444443</v>
      </c>
    </row>
    <row r="75" spans="2:27" x14ac:dyDescent="0.4">
      <c r="B75" t="s">
        <v>52</v>
      </c>
      <c r="C75" s="3" t="s">
        <v>4</v>
      </c>
      <c r="D75" s="8">
        <v>0</v>
      </c>
      <c r="E75" s="8" t="e">
        <v>#DIV/0!</v>
      </c>
      <c r="F75" s="8">
        <v>0</v>
      </c>
      <c r="G75" s="8">
        <v>0</v>
      </c>
      <c r="H75" s="8">
        <v>0.15629719500932582</v>
      </c>
      <c r="I75" s="8">
        <v>0.15519074746216083</v>
      </c>
      <c r="J75" s="8">
        <v>0.15420784440647603</v>
      </c>
      <c r="K75" s="8">
        <v>0.14238343574957002</v>
      </c>
      <c r="L75" s="8">
        <v>0.16819585997823103</v>
      </c>
      <c r="M75" s="8">
        <v>0.17968451168954605</v>
      </c>
      <c r="N75" s="8">
        <v>0.18682996807674099</v>
      </c>
      <c r="O75" s="8">
        <v>0.19257181092420395</v>
      </c>
      <c r="P75" s="8">
        <v>0.19881214013857712</v>
      </c>
      <c r="Q75" s="8">
        <v>0.19230626675029935</v>
      </c>
      <c r="R75" s="8">
        <v>0.20409262853887575</v>
      </c>
      <c r="S75" s="8">
        <v>0.20710297971179636</v>
      </c>
      <c r="T75" s="8">
        <v>0.23001388698395284</v>
      </c>
      <c r="U75" s="8">
        <v>0.23912732627034605</v>
      </c>
      <c r="V75" s="8">
        <v>0.25303731203021212</v>
      </c>
      <c r="W75" s="8">
        <v>0.25420365625350483</v>
      </c>
      <c r="X75" s="8">
        <v>0.26687732367975764</v>
      </c>
      <c r="Y75" s="8">
        <v>0.27311110419413237</v>
      </c>
      <c r="Z75" s="8">
        <v>0.28910525306248497</v>
      </c>
      <c r="AA75" s="8">
        <v>0.2959115562931865</v>
      </c>
    </row>
    <row r="76" spans="2:27" x14ac:dyDescent="0.4">
      <c r="B76" t="s">
        <v>34</v>
      </c>
      <c r="C76" s="7" t="s">
        <v>33</v>
      </c>
      <c r="D76" s="8" t="e">
        <v>#DIV/0!</v>
      </c>
      <c r="E76" s="8" t="e">
        <v>#DIV/0!</v>
      </c>
      <c r="F76" s="8" t="e">
        <v>#DIV/0!</v>
      </c>
      <c r="G76" s="8" t="e">
        <v>#DIV/0!</v>
      </c>
      <c r="H76" s="8" t="e">
        <v>#DIV/0!</v>
      </c>
      <c r="I76" s="8" t="e">
        <v>#DIV/0!</v>
      </c>
      <c r="J76" s="8" t="e">
        <v>#DIV/0!</v>
      </c>
      <c r="K76" s="8" t="e">
        <v>#DIV/0!</v>
      </c>
      <c r="L76" s="8" t="e">
        <v>#DIV/0!</v>
      </c>
      <c r="M76" s="8" t="e">
        <v>#DIV/0!</v>
      </c>
      <c r="N76" s="8">
        <v>0.32547273862212356</v>
      </c>
      <c r="O76" s="8" t="e">
        <v>#DIV/0!</v>
      </c>
      <c r="P76" s="8">
        <v>0.3740540817546677</v>
      </c>
      <c r="Q76" s="8" t="e">
        <v>#DIV/0!</v>
      </c>
      <c r="R76" s="8">
        <v>0.42931062488832578</v>
      </c>
      <c r="S76" s="8" t="e">
        <v>#DIV/0!</v>
      </c>
      <c r="T76" s="8">
        <v>0.49120698376328636</v>
      </c>
      <c r="U76" s="8" t="e">
        <v>#DIV/0!</v>
      </c>
      <c r="V76" s="8">
        <v>0.5133487470819279</v>
      </c>
      <c r="W76" s="8" t="e">
        <v>#DIV/0!</v>
      </c>
      <c r="X76" s="8">
        <v>0.49459656379242622</v>
      </c>
      <c r="Y76" s="8">
        <v>0.50779370719838923</v>
      </c>
      <c r="Z76" s="8">
        <v>0.52552639830362102</v>
      </c>
      <c r="AA76" s="8">
        <v>0.53646570196745713</v>
      </c>
    </row>
    <row r="77" spans="2:27" x14ac:dyDescent="0.4">
      <c r="B77" t="s">
        <v>53</v>
      </c>
      <c r="C77" s="3" t="s">
        <v>5</v>
      </c>
      <c r="D77" s="8">
        <v>0</v>
      </c>
      <c r="E77" s="8">
        <v>0</v>
      </c>
      <c r="F77" s="8">
        <v>0</v>
      </c>
      <c r="G77" s="8">
        <v>0</v>
      </c>
      <c r="H77" s="8">
        <v>0.26000383262994176</v>
      </c>
      <c r="I77" s="8">
        <v>0.25588290738696035</v>
      </c>
      <c r="J77" s="8">
        <v>0.26606256905034753</v>
      </c>
      <c r="K77" s="8">
        <v>0.25148264097131751</v>
      </c>
      <c r="L77" s="8">
        <v>0.32203568495102974</v>
      </c>
      <c r="M77" s="8">
        <v>0.3354739567091109</v>
      </c>
      <c r="N77" s="8">
        <v>0.34649317370975324</v>
      </c>
      <c r="O77" s="8">
        <v>0.34526097381514698</v>
      </c>
      <c r="P77" s="8">
        <v>0.34806940572490591</v>
      </c>
      <c r="Q77" s="8">
        <v>0.34293344425117289</v>
      </c>
      <c r="R77" s="8">
        <v>0.36061819000946721</v>
      </c>
      <c r="S77" s="8">
        <v>0.35872260230553871</v>
      </c>
      <c r="T77" s="8">
        <v>0.36423066104590884</v>
      </c>
      <c r="U77" s="8">
        <v>0.3563258538486565</v>
      </c>
      <c r="V77" s="8">
        <v>0.38637959297813496</v>
      </c>
      <c r="W77" s="8">
        <v>0.40556777243375958</v>
      </c>
      <c r="X77" s="8">
        <v>0.43434021908546089</v>
      </c>
      <c r="Y77" s="8">
        <v>0.44693365211403679</v>
      </c>
      <c r="Z77" s="8">
        <v>0.47233129174802807</v>
      </c>
      <c r="AA77" s="8">
        <v>0.48076774225989277</v>
      </c>
    </row>
    <row r="78" spans="2:27" x14ac:dyDescent="0.4">
      <c r="B78" t="s">
        <v>54</v>
      </c>
      <c r="C78" s="3" t="s">
        <v>6</v>
      </c>
      <c r="D78" s="8">
        <v>0</v>
      </c>
      <c r="E78" s="8">
        <v>0</v>
      </c>
      <c r="F78" s="8">
        <v>0</v>
      </c>
      <c r="G78" s="8">
        <v>0</v>
      </c>
      <c r="H78" s="8">
        <v>0.33087000843201531</v>
      </c>
      <c r="I78" s="8">
        <v>0.30280586825931355</v>
      </c>
      <c r="J78" s="8">
        <v>0.25819054646356837</v>
      </c>
      <c r="K78" s="8">
        <v>0.20607922164112269</v>
      </c>
      <c r="L78" s="8">
        <v>0.24089855707160263</v>
      </c>
      <c r="M78" s="8">
        <v>0.25494226326735192</v>
      </c>
      <c r="N78" s="8">
        <v>0.26336969282685213</v>
      </c>
      <c r="O78" s="8">
        <v>0.26743190234476705</v>
      </c>
      <c r="P78" s="8">
        <v>0.26508003018548609</v>
      </c>
      <c r="Q78" s="8">
        <v>0.25209757591395898</v>
      </c>
      <c r="R78" s="8">
        <v>0.2440160596827928</v>
      </c>
      <c r="S78" s="8">
        <v>0.24776245130041064</v>
      </c>
      <c r="T78" s="8">
        <v>0.26059627561701537</v>
      </c>
      <c r="U78" s="8">
        <v>0.25440574042575198</v>
      </c>
      <c r="V78" s="8">
        <v>0.24225621222887014</v>
      </c>
      <c r="W78" s="8">
        <v>0.25031080486561974</v>
      </c>
      <c r="X78" s="8">
        <v>0.28768331939611375</v>
      </c>
      <c r="Y78" s="8">
        <v>0.31238113804788076</v>
      </c>
      <c r="Z78" s="8">
        <v>0.36086784683630363</v>
      </c>
      <c r="AA78" s="8">
        <v>0.36209291077685352</v>
      </c>
    </row>
    <row r="79" spans="2:27" x14ac:dyDescent="0.4">
      <c r="B79" t="s">
        <v>55</v>
      </c>
      <c r="C79" s="3" t="s">
        <v>7</v>
      </c>
      <c r="D79" s="8">
        <v>0</v>
      </c>
      <c r="E79" s="8">
        <v>0</v>
      </c>
      <c r="F79" s="8">
        <v>0</v>
      </c>
      <c r="G79" s="8">
        <v>0</v>
      </c>
      <c r="H79" s="8">
        <v>0.17921895237548272</v>
      </c>
      <c r="I79" s="8">
        <v>0.17033552590204876</v>
      </c>
      <c r="J79" s="8">
        <v>0.16491129473236527</v>
      </c>
      <c r="K79" s="8">
        <v>0.13790055468651471</v>
      </c>
      <c r="L79" s="8">
        <v>0.18559897800513939</v>
      </c>
      <c r="M79" s="8">
        <v>0.22001034721829493</v>
      </c>
      <c r="N79" s="8">
        <v>0.26396525623338762</v>
      </c>
      <c r="O79" s="8">
        <v>0.28819705254606165</v>
      </c>
      <c r="P79" s="8">
        <v>0.30210475921013658</v>
      </c>
      <c r="Q79" s="8">
        <v>0.29736652095480781</v>
      </c>
      <c r="R79" s="8">
        <v>0.33625064097471491</v>
      </c>
      <c r="S79" s="8">
        <v>0.3730331252483215</v>
      </c>
      <c r="T79" s="8">
        <v>0.38464284557281725</v>
      </c>
      <c r="U79" s="8">
        <v>0.36296184068342363</v>
      </c>
      <c r="V79" s="8">
        <v>0.36117023213322258</v>
      </c>
      <c r="W79" s="8">
        <v>0.36443742895016557</v>
      </c>
      <c r="X79" s="8">
        <v>0.35547409045100503</v>
      </c>
      <c r="Y79" s="8">
        <v>0.35283530647862804</v>
      </c>
      <c r="Z79" s="8">
        <v>0.36599249426995439</v>
      </c>
      <c r="AA79" s="8">
        <v>0.37680680665145772</v>
      </c>
    </row>
    <row r="80" spans="2:27" x14ac:dyDescent="0.4">
      <c r="B80" t="s">
        <v>56</v>
      </c>
      <c r="C80" s="3" t="s">
        <v>8</v>
      </c>
      <c r="D80" s="8">
        <v>0</v>
      </c>
      <c r="E80" s="8">
        <v>0</v>
      </c>
      <c r="F80" s="8">
        <v>0</v>
      </c>
      <c r="G80" s="8">
        <v>0</v>
      </c>
      <c r="H80" s="8">
        <v>0.16383095289171418</v>
      </c>
      <c r="I80" s="8">
        <v>0.15990591709388063</v>
      </c>
      <c r="J80" s="8">
        <v>0.15456795425146747</v>
      </c>
      <c r="K80" s="8">
        <v>0.13855015825768882</v>
      </c>
      <c r="L80" s="8">
        <v>0.16983040674551106</v>
      </c>
      <c r="M80" s="8">
        <v>0.17824241227690357</v>
      </c>
      <c r="N80" s="8">
        <v>0.19003104242662272</v>
      </c>
      <c r="O80" s="8">
        <v>0.19552426033723133</v>
      </c>
      <c r="P80" s="8">
        <v>0.19625794132399196</v>
      </c>
      <c r="Q80" s="8">
        <v>0.19107257377733738</v>
      </c>
      <c r="R80" s="8">
        <v>0.20017700914115605</v>
      </c>
      <c r="S80" s="8">
        <v>0.20780308004714335</v>
      </c>
      <c r="T80" s="8">
        <v>0.22293597602028636</v>
      </c>
      <c r="U80" s="8">
        <v>0.22522103475450184</v>
      </c>
      <c r="V80" s="8">
        <v>0.2291395103481596</v>
      </c>
      <c r="W80" s="8">
        <v>0.24198802998849356</v>
      </c>
      <c r="X80" s="8">
        <v>0.26154499763528949</v>
      </c>
      <c r="Y80" s="8">
        <v>0.30001245525805864</v>
      </c>
      <c r="Z80" s="8">
        <v>0.35116435971255311</v>
      </c>
      <c r="AA80" s="8">
        <v>0.38596611181686719</v>
      </c>
    </row>
    <row r="81" spans="2:27" x14ac:dyDescent="0.4">
      <c r="B81" t="s">
        <v>57</v>
      </c>
      <c r="C81" s="3" t="s">
        <v>9</v>
      </c>
      <c r="D81" s="8">
        <v>0</v>
      </c>
      <c r="E81" s="8" t="e">
        <v>#DIV/0!</v>
      </c>
      <c r="F81" s="8">
        <v>0</v>
      </c>
      <c r="G81" s="8">
        <v>0</v>
      </c>
      <c r="H81" s="8">
        <v>0.1322808444945133</v>
      </c>
      <c r="I81" s="8">
        <v>0.12945636876550146</v>
      </c>
      <c r="J81" s="8">
        <v>0.13198952060686636</v>
      </c>
      <c r="K81" s="8">
        <v>9.916480235611097E-2</v>
      </c>
      <c r="L81" s="8">
        <v>0.13910771745668604</v>
      </c>
      <c r="M81" s="8">
        <v>0.15976352195352597</v>
      </c>
      <c r="N81" s="8">
        <v>0.17106968981486972</v>
      </c>
      <c r="O81" s="8">
        <v>0.17764439382677688</v>
      </c>
      <c r="P81" s="8">
        <v>0.18702237111036882</v>
      </c>
      <c r="Q81" s="8">
        <v>0.19086828297354613</v>
      </c>
      <c r="R81" s="8">
        <v>0.20124288818155742</v>
      </c>
      <c r="S81" s="8">
        <v>0.21340416715993843</v>
      </c>
      <c r="T81" s="8">
        <v>0.22695171738766468</v>
      </c>
      <c r="U81" s="8">
        <v>0.23285298214750863</v>
      </c>
      <c r="V81" s="8">
        <v>0.25345992610292573</v>
      </c>
      <c r="W81" s="8">
        <v>0.26186231127082593</v>
      </c>
      <c r="X81" s="8">
        <v>0.26440141095706232</v>
      </c>
      <c r="Y81" s="8">
        <v>0.29246875576298353</v>
      </c>
      <c r="Z81" s="8">
        <v>0.33239411562558741</v>
      </c>
      <c r="AA81" s="8">
        <v>0.36630934992292374</v>
      </c>
    </row>
    <row r="82" spans="2:27" x14ac:dyDescent="0.4">
      <c r="B82" t="s">
        <v>58</v>
      </c>
      <c r="C82" s="3" t="s">
        <v>10</v>
      </c>
      <c r="D82" s="8">
        <v>0</v>
      </c>
      <c r="E82" s="8">
        <v>0</v>
      </c>
      <c r="F82" s="8">
        <v>0</v>
      </c>
      <c r="G82" s="8">
        <v>0</v>
      </c>
      <c r="H82" s="8">
        <v>0.28646897022066248</v>
      </c>
      <c r="I82" s="8">
        <v>0.28075679263211384</v>
      </c>
      <c r="J82" s="8">
        <v>0.26047025163049364</v>
      </c>
      <c r="K82" s="8">
        <v>0.24400434081455369</v>
      </c>
      <c r="L82" s="8">
        <v>0.27158112088440067</v>
      </c>
      <c r="M82" s="8">
        <v>0.29010689217322055</v>
      </c>
      <c r="N82" s="8">
        <v>0.294781620616266</v>
      </c>
      <c r="O82" s="8">
        <v>0.29426179797172886</v>
      </c>
      <c r="P82" s="8">
        <v>0.30603192501287746</v>
      </c>
      <c r="Q82" s="8">
        <v>0.28946528811971989</v>
      </c>
      <c r="R82" s="8">
        <v>0.31331960509539525</v>
      </c>
      <c r="S82" s="8">
        <v>0.36490761414091066</v>
      </c>
      <c r="T82" s="8">
        <v>0.38434347666498681</v>
      </c>
      <c r="U82" s="8">
        <v>0.37719976082547185</v>
      </c>
      <c r="V82" s="8">
        <v>0.37570237739745144</v>
      </c>
      <c r="W82" s="8">
        <v>0.35296514496133302</v>
      </c>
      <c r="X82" s="8">
        <v>0.36274008377338757</v>
      </c>
      <c r="Y82" s="8">
        <v>0.3363224869129417</v>
      </c>
      <c r="Z82" s="8">
        <v>0.36654264362200589</v>
      </c>
      <c r="AA82" s="8">
        <v>0.41211994623281595</v>
      </c>
    </row>
    <row r="83" spans="2:27" x14ac:dyDescent="0.4">
      <c r="B83" t="s">
        <v>59</v>
      </c>
      <c r="C83" s="3" t="s">
        <v>11</v>
      </c>
      <c r="D83" s="8">
        <v>0</v>
      </c>
      <c r="E83" s="8" t="e">
        <v>#DIV/0!</v>
      </c>
      <c r="F83" s="8">
        <v>0</v>
      </c>
      <c r="G83" s="8" t="e">
        <v>#DIV/0!</v>
      </c>
      <c r="H83" s="8">
        <v>0.17173052468226657</v>
      </c>
      <c r="I83" s="8" t="e">
        <v>#DIV/0!</v>
      </c>
      <c r="J83" s="8">
        <v>0.20159790986729623</v>
      </c>
      <c r="K83" s="8" t="e">
        <v>#DIV/0!</v>
      </c>
      <c r="L83" s="8">
        <v>0.21855435313551186</v>
      </c>
      <c r="M83" s="8">
        <v>0</v>
      </c>
      <c r="N83" s="8">
        <v>0.24884404321044168</v>
      </c>
      <c r="O83" s="8">
        <v>0.2553587142069999</v>
      </c>
      <c r="P83" s="8">
        <v>0.26220011568289409</v>
      </c>
      <c r="Q83" s="8">
        <v>0.27855369658968482</v>
      </c>
      <c r="R83" s="8">
        <v>0.30439597062902479</v>
      </c>
      <c r="S83" s="8">
        <v>0.32695096844518234</v>
      </c>
      <c r="T83" s="8">
        <v>0.33556430108633206</v>
      </c>
      <c r="U83" s="8">
        <v>0.34896688175911145</v>
      </c>
      <c r="V83" s="8">
        <v>0.35275173053318509</v>
      </c>
      <c r="W83" s="8">
        <v>0.34543693030818617</v>
      </c>
      <c r="X83" s="8">
        <v>0.34688145629162831</v>
      </c>
      <c r="Y83" s="8">
        <v>0.34714756535628671</v>
      </c>
      <c r="Z83" s="8">
        <v>0.36937510513692035</v>
      </c>
      <c r="AA83" s="8">
        <v>0.38097419733176952</v>
      </c>
    </row>
    <row r="84" spans="2:27" x14ac:dyDescent="0.4">
      <c r="B84" t="s">
        <v>60</v>
      </c>
      <c r="C84" s="3" t="s">
        <v>12</v>
      </c>
      <c r="D84" s="8">
        <v>0</v>
      </c>
      <c r="E84" s="8">
        <v>0</v>
      </c>
      <c r="F84" s="8">
        <v>0</v>
      </c>
      <c r="G84" s="8">
        <v>0</v>
      </c>
      <c r="H84" s="8">
        <v>0.1289383439343027</v>
      </c>
      <c r="I84" s="8">
        <v>0.12315925062470721</v>
      </c>
      <c r="J84" s="8">
        <v>0.10944541781583582</v>
      </c>
      <c r="K84" s="8">
        <v>8.8389168836713355E-2</v>
      </c>
      <c r="L84" s="8">
        <v>0.11000907754748961</v>
      </c>
      <c r="M84" s="8">
        <v>0.11248569277792619</v>
      </c>
      <c r="N84" s="8">
        <v>0.11385601830772692</v>
      </c>
      <c r="O84" s="8">
        <v>0.11852623031176213</v>
      </c>
      <c r="P84" s="8">
        <v>0.12263627967182103</v>
      </c>
      <c r="Q84" s="8">
        <v>0.12147885706339145</v>
      </c>
      <c r="R84" s="8">
        <v>0.13978234053027866</v>
      </c>
      <c r="S84" s="8">
        <v>0.15688566026161199</v>
      </c>
      <c r="T84" s="8">
        <v>0.17342003889845217</v>
      </c>
      <c r="U84" s="8">
        <v>0.17734138159900981</v>
      </c>
      <c r="V84" s="8">
        <v>0.18589579239757062</v>
      </c>
      <c r="W84" s="8">
        <v>0.18561167303321222</v>
      </c>
      <c r="X84" s="8">
        <v>0.18790709072066983</v>
      </c>
      <c r="Y84" s="8">
        <v>0.19070507314592769</v>
      </c>
      <c r="Z84" s="8">
        <v>0.20191278703723489</v>
      </c>
      <c r="AA84" s="8">
        <v>0.21492448186518606</v>
      </c>
    </row>
    <row r="85" spans="2:27" x14ac:dyDescent="0.4">
      <c r="B85" t="s">
        <v>61</v>
      </c>
      <c r="C85" s="3" t="s">
        <v>13</v>
      </c>
      <c r="D85" s="8">
        <v>0</v>
      </c>
      <c r="E85" s="8" t="e">
        <v>#DIV/0!</v>
      </c>
      <c r="F85" s="8">
        <v>0</v>
      </c>
      <c r="G85" s="8" t="e">
        <v>#DIV/0!</v>
      </c>
      <c r="H85" s="8">
        <v>9.413810678878437E-2</v>
      </c>
      <c r="I85" s="8">
        <v>9.2586267966188796E-2</v>
      </c>
      <c r="J85" s="8">
        <v>9.0766950651486961E-2</v>
      </c>
      <c r="K85" s="8">
        <v>8.0092358898144811E-2</v>
      </c>
      <c r="L85" s="8">
        <v>9.4936242394543152E-2</v>
      </c>
      <c r="M85" s="8">
        <v>0.11902256063725253</v>
      </c>
      <c r="N85" s="8">
        <v>0.13284082277077661</v>
      </c>
      <c r="O85" s="8">
        <v>0.15095702201523833</v>
      </c>
      <c r="P85" s="8">
        <v>0.16437196006114402</v>
      </c>
      <c r="Q85" s="8">
        <v>0.16433110094370201</v>
      </c>
      <c r="R85" s="8">
        <v>0.18113712476629248</v>
      </c>
      <c r="S85" s="8">
        <v>0.19399850519174291</v>
      </c>
      <c r="T85" s="8">
        <v>0.20570435137284809</v>
      </c>
      <c r="U85" s="8">
        <v>0.22001709828722329</v>
      </c>
      <c r="V85" s="8">
        <v>0.22674029451137886</v>
      </c>
      <c r="W85" s="8">
        <v>0.23356291520125047</v>
      </c>
      <c r="X85" s="8">
        <v>0.24417518925959841</v>
      </c>
      <c r="Y85" s="8">
        <v>0.25444218776520633</v>
      </c>
      <c r="Z85" s="8">
        <v>0.28196469190705264</v>
      </c>
      <c r="AA85" s="8">
        <v>0.27997668884464089</v>
      </c>
    </row>
    <row r="86" spans="2:27" x14ac:dyDescent="0.4">
      <c r="B86" t="s">
        <v>62</v>
      </c>
      <c r="C86" s="3" t="s">
        <v>14</v>
      </c>
      <c r="D86" s="8">
        <v>0</v>
      </c>
      <c r="E86" s="8" t="e">
        <v>#DIV/0!</v>
      </c>
      <c r="F86" s="8">
        <v>0</v>
      </c>
      <c r="G86" s="8">
        <v>0</v>
      </c>
      <c r="H86" s="8">
        <v>0.16709857970017339</v>
      </c>
      <c r="I86" s="8">
        <v>0.13766387661743137</v>
      </c>
      <c r="J86" s="8">
        <v>0.11566925613634028</v>
      </c>
      <c r="K86" s="8">
        <v>9.0648752474941419E-2</v>
      </c>
      <c r="L86" s="8">
        <v>0.11986826589567004</v>
      </c>
      <c r="M86" s="8">
        <v>0.15497826443500742</v>
      </c>
      <c r="N86" s="8">
        <v>0.14874236604687521</v>
      </c>
      <c r="O86" s="8">
        <v>0.16174371479501559</v>
      </c>
      <c r="P86" s="8">
        <v>0.16373960484341957</v>
      </c>
      <c r="Q86" s="8">
        <v>0.14981192111563829</v>
      </c>
      <c r="R86" s="8">
        <v>0.15644022840350608</v>
      </c>
      <c r="S86" s="8">
        <v>0.1638727810311936</v>
      </c>
      <c r="T86" s="8">
        <v>0.17099017156886093</v>
      </c>
      <c r="U86" s="8">
        <v>0.17902987418201008</v>
      </c>
      <c r="V86" s="8">
        <v>0.18437101078840071</v>
      </c>
      <c r="W86" s="8">
        <v>0.18396297908596349</v>
      </c>
      <c r="X86" s="8">
        <v>0.16003075332554301</v>
      </c>
      <c r="Y86" s="8">
        <v>0.17263484199098958</v>
      </c>
      <c r="Z86" s="8">
        <v>0.18760546048498331</v>
      </c>
      <c r="AA86" s="8">
        <v>0.21313300090372689</v>
      </c>
    </row>
    <row r="87" spans="2:27" x14ac:dyDescent="0.4">
      <c r="B87" t="s">
        <v>63</v>
      </c>
      <c r="C87" s="3" t="s">
        <v>15</v>
      </c>
      <c r="D87" s="8">
        <v>0</v>
      </c>
      <c r="E87" s="8" t="e">
        <v>#DIV/0!</v>
      </c>
      <c r="F87" s="8">
        <v>0</v>
      </c>
      <c r="G87" s="8">
        <v>0</v>
      </c>
      <c r="H87" s="8">
        <v>0.33573790820791721</v>
      </c>
      <c r="I87" s="8">
        <v>0.26206046526651811</v>
      </c>
      <c r="J87" s="8">
        <v>0.26523139830469494</v>
      </c>
      <c r="K87" s="8">
        <v>0.23451901224753582</v>
      </c>
      <c r="L87" s="8">
        <v>0.25271295269783856</v>
      </c>
      <c r="M87" s="8">
        <v>0.24937781025918401</v>
      </c>
      <c r="N87" s="8">
        <v>0.2597099779278062</v>
      </c>
      <c r="O87" s="8">
        <v>0.24444834522063913</v>
      </c>
      <c r="P87" s="8">
        <v>0.24255128371305382</v>
      </c>
      <c r="Q87" s="8">
        <v>0.22908274559321309</v>
      </c>
      <c r="R87" s="8">
        <v>0.24462110310431481</v>
      </c>
      <c r="S87" s="8">
        <v>0.26398211297973179</v>
      </c>
      <c r="T87" s="8">
        <v>0.31098363729502221</v>
      </c>
      <c r="U87" s="8">
        <v>0.32021869809710046</v>
      </c>
      <c r="V87" s="8">
        <v>0.34625627662955533</v>
      </c>
      <c r="W87" s="8">
        <v>0.39403442811852557</v>
      </c>
      <c r="X87" s="8">
        <v>0.33322547295620319</v>
      </c>
      <c r="Y87" s="8">
        <v>0.29323710885725646</v>
      </c>
      <c r="Z87" s="8">
        <v>0.31694342959265182</v>
      </c>
      <c r="AA87" s="8">
        <v>0.3095954768040971</v>
      </c>
    </row>
    <row r="88" spans="2:27" x14ac:dyDescent="0.4">
      <c r="B88" t="s">
        <v>64</v>
      </c>
      <c r="C88" s="3" t="s">
        <v>16</v>
      </c>
      <c r="D88" s="8">
        <v>0</v>
      </c>
      <c r="E88" s="8" t="e">
        <v>#DIV/0!</v>
      </c>
      <c r="F88" s="8">
        <v>0</v>
      </c>
      <c r="G88" s="8" t="e">
        <v>#DIV/0!</v>
      </c>
      <c r="H88" s="8">
        <v>4.6053008286681837E-2</v>
      </c>
      <c r="I88" s="8" t="e">
        <v>#DIV/0!</v>
      </c>
      <c r="J88" s="8">
        <v>0</v>
      </c>
      <c r="K88" s="8" t="e">
        <v>#DIV/0!</v>
      </c>
      <c r="L88" s="8">
        <v>7.4171334566600369E-2</v>
      </c>
      <c r="M88" s="8" t="e">
        <v>#DIV/0!</v>
      </c>
      <c r="N88" s="8">
        <v>8.8918737548967217E-2</v>
      </c>
      <c r="O88" s="8">
        <v>0</v>
      </c>
      <c r="P88" s="8">
        <v>0.10270079630949069</v>
      </c>
      <c r="Q88" s="8" t="e">
        <v>#DIV/0!</v>
      </c>
      <c r="R88" s="8">
        <v>0.11414200367062589</v>
      </c>
      <c r="S88" s="8" t="e">
        <v>#DIV/0!</v>
      </c>
      <c r="T88" s="8">
        <v>0.14583397712180027</v>
      </c>
      <c r="U88" s="8" t="e">
        <v>#DIV/0!</v>
      </c>
      <c r="V88" s="8">
        <v>0.15126834437351258</v>
      </c>
      <c r="W88" s="8" t="e">
        <v>#DIV/0!</v>
      </c>
      <c r="X88" s="8">
        <v>0.17462031025117147</v>
      </c>
      <c r="Y88" s="8">
        <v>0.18366667520539387</v>
      </c>
      <c r="Z88" s="8">
        <v>0.20902328196484929</v>
      </c>
      <c r="AA88" s="8">
        <v>0.24024774740030172</v>
      </c>
    </row>
    <row r="89" spans="2:27" x14ac:dyDescent="0.4">
      <c r="B89" t="s">
        <v>65</v>
      </c>
      <c r="C89" s="3" t="s">
        <v>17</v>
      </c>
      <c r="D89" s="8" t="e">
        <v>#DIV/0!</v>
      </c>
      <c r="E89" s="8" t="e">
        <v>#DIV/0!</v>
      </c>
      <c r="F89" s="8">
        <v>0</v>
      </c>
      <c r="G89" s="8" t="e">
        <v>#DIV/0!</v>
      </c>
      <c r="H89" s="8">
        <v>0.10505385062167409</v>
      </c>
      <c r="I89" s="8" t="e">
        <v>#DIV/0!</v>
      </c>
      <c r="J89" s="8">
        <v>0.10467661922971518</v>
      </c>
      <c r="K89" s="8">
        <v>9.8887471662711932E-2</v>
      </c>
      <c r="L89" s="8">
        <v>0.12548709240122993</v>
      </c>
      <c r="M89" s="8" t="e">
        <v>#DIV/0!</v>
      </c>
      <c r="N89" s="8">
        <v>0.18749722745288197</v>
      </c>
      <c r="O89" s="8" t="e">
        <v>#DIV/0!</v>
      </c>
      <c r="P89" s="8">
        <v>0.18688111859830667</v>
      </c>
      <c r="Q89" s="8" t="e">
        <v>#DIV/0!</v>
      </c>
      <c r="R89" s="8">
        <v>0.17898366636824403</v>
      </c>
      <c r="S89" s="8" t="e">
        <v>#DIV/0!</v>
      </c>
      <c r="T89" s="8">
        <v>0.23968509427546006</v>
      </c>
      <c r="U89" s="8" t="e">
        <v>#DIV/0!</v>
      </c>
      <c r="V89" s="8">
        <v>0.25463827715411502</v>
      </c>
      <c r="W89" s="8">
        <v>0.2637912269797234</v>
      </c>
      <c r="X89" s="8">
        <v>0.27347022018511719</v>
      </c>
      <c r="Y89" s="8">
        <v>0.2472533185310466</v>
      </c>
      <c r="Z89" s="8">
        <v>0.23169311560680159</v>
      </c>
      <c r="AA89" s="8">
        <v>0.23552676396796107</v>
      </c>
    </row>
    <row r="90" spans="2:27" x14ac:dyDescent="0.4">
      <c r="B90" t="s">
        <v>66</v>
      </c>
      <c r="C90" s="3" t="s">
        <v>18</v>
      </c>
      <c r="D90" s="8" t="e">
        <v>#DIV/0!</v>
      </c>
      <c r="E90" s="8" t="e">
        <v>#DIV/0!</v>
      </c>
      <c r="F90" s="8" t="e">
        <v>#DIV/0!</v>
      </c>
      <c r="G90" s="8" t="e">
        <v>#DIV/0!</v>
      </c>
      <c r="H90" s="8">
        <v>0.2122027889358816</v>
      </c>
      <c r="I90" s="8">
        <v>0.19693938512710574</v>
      </c>
      <c r="J90" s="8">
        <v>0.1802149804163492</v>
      </c>
      <c r="K90" s="8" t="e">
        <v>#DIV/0!</v>
      </c>
      <c r="L90" s="8">
        <v>0.15515907587414834</v>
      </c>
      <c r="M90" s="8">
        <v>0</v>
      </c>
      <c r="N90" s="8">
        <v>0.1555019469677815</v>
      </c>
      <c r="O90" s="8">
        <v>0</v>
      </c>
      <c r="P90" s="8">
        <v>0.15505127032657001</v>
      </c>
      <c r="Q90" s="8">
        <v>0</v>
      </c>
      <c r="R90" s="8">
        <v>0.12984073334357554</v>
      </c>
      <c r="S90" s="8" t="e">
        <v>#DIV/0!</v>
      </c>
      <c r="T90" s="8">
        <v>0.13652113777532021</v>
      </c>
      <c r="U90" s="8" t="e">
        <v>#DIV/0!</v>
      </c>
      <c r="V90" s="8">
        <v>0.14131796473492547</v>
      </c>
      <c r="W90" s="8">
        <v>0.13664782836611861</v>
      </c>
      <c r="X90" s="8">
        <v>0.1612025268770364</v>
      </c>
      <c r="Y90" s="8" t="e">
        <v>#DIV/0!</v>
      </c>
      <c r="Z90" s="8">
        <v>0.21497913986533915</v>
      </c>
      <c r="AA90" s="8">
        <v>0.22640725205557119</v>
      </c>
    </row>
    <row r="91" spans="2:27" x14ac:dyDescent="0.4">
      <c r="B91" t="s">
        <v>67</v>
      </c>
      <c r="C91" s="3" t="s">
        <v>19</v>
      </c>
      <c r="D91" s="8">
        <v>0</v>
      </c>
      <c r="E91" s="8" t="e">
        <v>#DIV/0!</v>
      </c>
      <c r="F91" s="8" t="e">
        <v>#DIV/0!</v>
      </c>
      <c r="G91" s="8" t="e">
        <v>#DIV/0!</v>
      </c>
      <c r="H91" s="8">
        <v>0.25693861906560134</v>
      </c>
      <c r="I91" s="8" t="e">
        <v>#DIV/0!</v>
      </c>
      <c r="J91" s="8">
        <v>0.19085708585793337</v>
      </c>
      <c r="K91" s="8" t="e">
        <v>#DIV/0!</v>
      </c>
      <c r="L91" s="8">
        <v>0.21845243620460761</v>
      </c>
      <c r="M91" s="8">
        <v>0.24775681662019719</v>
      </c>
      <c r="N91" s="8">
        <v>0.25418648440241359</v>
      </c>
      <c r="O91" s="8">
        <v>0.25417255591311932</v>
      </c>
      <c r="P91" s="8">
        <v>0.25798001012042221</v>
      </c>
      <c r="Q91" s="8" t="e">
        <v>#DIV/0!</v>
      </c>
      <c r="R91" s="8">
        <v>0.27126671918655026</v>
      </c>
      <c r="S91" s="8" t="e">
        <v>#DIV/0!</v>
      </c>
      <c r="T91" s="8">
        <v>0.29952808847237611</v>
      </c>
      <c r="U91" s="8" t="e">
        <v>#DIV/0!</v>
      </c>
      <c r="V91" s="8">
        <v>0.30143952238731653</v>
      </c>
      <c r="W91" s="8">
        <v>0.309743423628213</v>
      </c>
      <c r="X91" s="8">
        <v>0.32295352156734897</v>
      </c>
      <c r="Y91" s="8">
        <v>0.30324249269309184</v>
      </c>
      <c r="Z91" s="8">
        <v>0.3120208000985274</v>
      </c>
      <c r="AA91" s="8">
        <v>0.29466731245419064</v>
      </c>
    </row>
    <row r="92" spans="2:27" x14ac:dyDescent="0.4">
      <c r="B92" t="s">
        <v>68</v>
      </c>
      <c r="C92" s="3" t="s">
        <v>20</v>
      </c>
      <c r="D92" s="8" t="e">
        <v>#DIV/0!</v>
      </c>
      <c r="E92" s="8" t="e">
        <v>#DIV/0!</v>
      </c>
      <c r="F92" s="8" t="e">
        <v>#DIV/0!</v>
      </c>
      <c r="G92" s="8" t="e">
        <v>#DIV/0!</v>
      </c>
      <c r="H92" s="8">
        <v>0</v>
      </c>
      <c r="I92" s="8" t="e">
        <v>#DIV/0!</v>
      </c>
      <c r="J92" s="8">
        <v>1.624717495914867E-2</v>
      </c>
      <c r="K92" s="8" t="e">
        <v>#DIV/0!</v>
      </c>
      <c r="L92" s="8">
        <v>2.7652190863537252E-2</v>
      </c>
      <c r="M92" s="8" t="e">
        <v>#DIV/0!</v>
      </c>
      <c r="N92" s="8">
        <v>4.6920829998360954E-2</v>
      </c>
      <c r="O92" s="8" t="e">
        <v>#DIV/0!</v>
      </c>
      <c r="P92" s="8">
        <v>5.7039828958345806E-2</v>
      </c>
      <c r="Q92" s="8" t="e">
        <v>#DIV/0!</v>
      </c>
      <c r="R92" s="8">
        <v>5.8745974388502292E-2</v>
      </c>
      <c r="S92" s="8" t="e">
        <v>#DIV/0!</v>
      </c>
      <c r="T92" s="8">
        <v>6.2510736715853457E-2</v>
      </c>
      <c r="U92" s="8" t="e">
        <v>#DIV/0!</v>
      </c>
      <c r="V92" s="8">
        <v>7.5261233506239145E-2</v>
      </c>
      <c r="W92" s="8">
        <v>8.5441785195854311E-2</v>
      </c>
      <c r="X92" s="8">
        <v>8.9509991943288195E-2</v>
      </c>
      <c r="Y92" s="8" t="e">
        <v>#DIV/0!</v>
      </c>
      <c r="Z92" s="8">
        <v>8.6126110792698066E-2</v>
      </c>
      <c r="AA92" s="8">
        <v>8.6240085789036233E-2</v>
      </c>
    </row>
    <row r="93" spans="2:27" x14ac:dyDescent="0.4">
      <c r="B93" t="s">
        <v>69</v>
      </c>
      <c r="C93" s="3" t="s">
        <v>21</v>
      </c>
      <c r="D93" s="8" t="e">
        <v>#DIV/0!</v>
      </c>
      <c r="E93" s="8" t="e">
        <v>#DIV/0!</v>
      </c>
      <c r="F93" s="8" t="e">
        <v>#DIV/0!</v>
      </c>
      <c r="G93" s="8" t="e">
        <v>#DIV/0!</v>
      </c>
      <c r="H93" s="8" t="e">
        <v>#DIV/0!</v>
      </c>
      <c r="I93" s="8" t="e">
        <v>#DIV/0!</v>
      </c>
      <c r="J93" s="8" t="e">
        <v>#DIV/0!</v>
      </c>
      <c r="K93" s="8" t="e">
        <v>#DIV/0!</v>
      </c>
      <c r="L93" s="8" t="e">
        <v>#DIV/0!</v>
      </c>
      <c r="M93" s="8" t="e">
        <v>#DIV/0!</v>
      </c>
      <c r="N93" s="8">
        <v>7.2519794263722015E-2</v>
      </c>
      <c r="O93" s="8" t="e">
        <v>#DIV/0!</v>
      </c>
      <c r="P93" s="8">
        <v>6.6388628394842081E-2</v>
      </c>
      <c r="Q93" s="8" t="e">
        <v>#DIV/0!</v>
      </c>
      <c r="R93" s="8">
        <v>6.7728186885621641E-2</v>
      </c>
      <c r="S93" s="8" t="e">
        <v>#DIV/0!</v>
      </c>
      <c r="T93" s="8">
        <v>6.2006362342421864E-2</v>
      </c>
      <c r="U93" s="8" t="e">
        <v>#DIV/0!</v>
      </c>
      <c r="V93" s="8">
        <v>5.1361857497078618E-2</v>
      </c>
      <c r="W93" s="8">
        <v>4.7818014819909702E-2</v>
      </c>
      <c r="X93" s="8">
        <v>5.56541163287569E-2</v>
      </c>
      <c r="Y93" s="8">
        <v>6.7420954398178023E-2</v>
      </c>
      <c r="Z93" s="8">
        <v>9.30301283487633E-2</v>
      </c>
      <c r="AA93" s="8">
        <v>0.11091011913897024</v>
      </c>
    </row>
    <row r="94" spans="2:27" x14ac:dyDescent="0.4">
      <c r="B94" t="s">
        <v>70</v>
      </c>
      <c r="C94" s="3" t="s">
        <v>22</v>
      </c>
      <c r="D94" s="8" t="e">
        <v>#DIV/0!</v>
      </c>
      <c r="E94" s="8" t="e">
        <v>#DIV/0!</v>
      </c>
      <c r="F94" s="8" t="e">
        <v>#DIV/0!</v>
      </c>
      <c r="G94" s="8" t="e">
        <v>#DIV/0!</v>
      </c>
      <c r="H94" s="8" t="e">
        <v>#DIV/0!</v>
      </c>
      <c r="I94" s="8" t="e">
        <v>#DIV/0!</v>
      </c>
      <c r="J94" s="8" t="e">
        <v>#DIV/0!</v>
      </c>
      <c r="K94" s="8" t="e">
        <v>#DIV/0!</v>
      </c>
      <c r="L94" s="8">
        <v>0</v>
      </c>
      <c r="M94" s="8" t="e">
        <v>#DIV/0!</v>
      </c>
      <c r="N94" s="8">
        <v>0</v>
      </c>
      <c r="O94" s="8" t="e">
        <v>#DIV/0!</v>
      </c>
      <c r="P94" s="8">
        <v>3.6701085587468187E-2</v>
      </c>
      <c r="Q94" s="8" t="e">
        <v>#DIV/0!</v>
      </c>
      <c r="R94" s="8">
        <v>3.5456371052359457E-2</v>
      </c>
      <c r="S94" s="8" t="e">
        <v>#DIV/0!</v>
      </c>
      <c r="T94" s="8">
        <v>5.6123204882900082E-2</v>
      </c>
      <c r="U94" s="8" t="e">
        <v>#DIV/0!</v>
      </c>
      <c r="V94" s="8">
        <v>7.9199149601558549E-2</v>
      </c>
      <c r="W94" s="8">
        <v>9.3319366232653383E-2</v>
      </c>
      <c r="X94" s="8">
        <v>0.11111455353572558</v>
      </c>
      <c r="Y94" s="8">
        <v>0.12774509290268268</v>
      </c>
      <c r="Z94" s="8">
        <v>0.14054634727363313</v>
      </c>
      <c r="AA94" s="8">
        <v>0.13631914268852321</v>
      </c>
    </row>
    <row r="95" spans="2:27" x14ac:dyDescent="0.4">
      <c r="B95" t="s">
        <v>71</v>
      </c>
      <c r="C95" s="7" t="s">
        <v>29</v>
      </c>
      <c r="D95" s="8">
        <v>0</v>
      </c>
      <c r="E95" s="8" t="e">
        <v>#DIV/0!</v>
      </c>
      <c r="F95" s="8">
        <v>0</v>
      </c>
      <c r="G95" s="8" t="e">
        <v>#DIV/0!</v>
      </c>
      <c r="H95" s="8">
        <v>8.5173471877488166E-2</v>
      </c>
      <c r="I95" s="8" t="e">
        <v>#DIV/0!</v>
      </c>
      <c r="J95" s="8">
        <v>7.4209208589929743E-2</v>
      </c>
      <c r="K95" s="8" t="e">
        <v>#DIV/0!</v>
      </c>
      <c r="L95" s="8">
        <v>9.9414139700858967E-2</v>
      </c>
      <c r="M95" s="8" t="e">
        <v>#DIV/0!</v>
      </c>
      <c r="N95" s="8">
        <v>0.13330020971625317</v>
      </c>
      <c r="O95" s="8" t="e">
        <v>#DIV/0!</v>
      </c>
      <c r="P95" s="8">
        <v>0.14517648947658743</v>
      </c>
      <c r="Q95" s="8" t="e">
        <v>#DIV/0!</v>
      </c>
      <c r="R95" s="8">
        <v>0</v>
      </c>
      <c r="S95" s="8" t="e">
        <v>#DIV/0!</v>
      </c>
      <c r="T95" s="8">
        <v>0.14243833863731983</v>
      </c>
      <c r="U95" s="8" t="e">
        <v>#DIV/0!</v>
      </c>
      <c r="V95" s="8">
        <v>0.16142757003421687</v>
      </c>
      <c r="W95" s="8" t="e">
        <v>#DIV/0!</v>
      </c>
      <c r="X95" s="8">
        <v>0.17621302434327532</v>
      </c>
      <c r="Y95" s="8">
        <v>0.1821351261530379</v>
      </c>
      <c r="Z95" s="8">
        <v>0.18889551939563251</v>
      </c>
      <c r="AA95" s="8">
        <v>0.19903663785390219</v>
      </c>
    </row>
    <row r="96" spans="2:27" x14ac:dyDescent="0.4">
      <c r="B96" t="s">
        <v>72</v>
      </c>
      <c r="C96" s="3" t="s">
        <v>23</v>
      </c>
      <c r="D96" s="8" t="e">
        <v>#DIV/0!</v>
      </c>
      <c r="E96" s="8" t="e">
        <v>#DIV/0!</v>
      </c>
      <c r="F96" s="8">
        <v>0</v>
      </c>
      <c r="G96" s="8" t="e">
        <v>#DIV/0!</v>
      </c>
      <c r="H96" s="8">
        <v>0</v>
      </c>
      <c r="I96" s="8" t="e">
        <v>#DIV/0!</v>
      </c>
      <c r="J96" s="8">
        <v>0</v>
      </c>
      <c r="K96" s="8" t="e">
        <v>#DIV/0!</v>
      </c>
      <c r="L96" s="8">
        <v>0</v>
      </c>
      <c r="M96" s="8" t="e">
        <v>#DIV/0!</v>
      </c>
      <c r="N96" s="8">
        <v>0</v>
      </c>
      <c r="O96" s="8" t="e">
        <v>#DIV/0!</v>
      </c>
      <c r="P96" s="8">
        <v>0.18951541262624114</v>
      </c>
      <c r="Q96" s="8" t="e">
        <v>#DIV/0!</v>
      </c>
      <c r="R96" s="8">
        <v>0.20297262075010378</v>
      </c>
      <c r="S96" s="8" t="e">
        <v>#DIV/0!</v>
      </c>
      <c r="T96" s="8">
        <v>0.25173521833243384</v>
      </c>
      <c r="U96" s="8" t="e">
        <v>#DIV/0!</v>
      </c>
      <c r="V96" s="8">
        <v>0.29537262685141136</v>
      </c>
      <c r="W96" s="8">
        <v>0.32445096223725922</v>
      </c>
      <c r="X96" s="8">
        <v>0.3734935295154892</v>
      </c>
      <c r="Y96" s="8">
        <v>0.37897065968768445</v>
      </c>
      <c r="Z96" s="8">
        <v>0.44616113251155853</v>
      </c>
      <c r="AA96" s="8">
        <v>0.45447300653076328</v>
      </c>
    </row>
    <row r="97" spans="2:27" x14ac:dyDescent="0.4">
      <c r="B97" t="s">
        <v>73</v>
      </c>
      <c r="C97" s="4" t="s">
        <v>24</v>
      </c>
      <c r="D97" s="8">
        <v>0</v>
      </c>
      <c r="E97" s="8">
        <v>0</v>
      </c>
      <c r="F97" s="8">
        <v>1.7487922063992719E-3</v>
      </c>
      <c r="G97" s="8">
        <v>0</v>
      </c>
      <c r="H97" s="8">
        <v>0.19428106159412289</v>
      </c>
      <c r="I97" s="8">
        <v>0.19469187827013576</v>
      </c>
      <c r="J97" s="8">
        <v>0.17448715830788303</v>
      </c>
      <c r="K97" s="8">
        <v>0.1790403725191384</v>
      </c>
      <c r="L97" s="8">
        <v>0.20838181999911606</v>
      </c>
      <c r="M97" s="8">
        <v>0.21853073004023987</v>
      </c>
      <c r="N97" s="8">
        <v>0.23743407254649609</v>
      </c>
      <c r="O97" s="8">
        <v>0.24084318136641764</v>
      </c>
      <c r="P97" s="8">
        <v>0.25205640051992489</v>
      </c>
      <c r="Q97" s="8">
        <v>0.24775347304634632</v>
      </c>
      <c r="R97" s="8">
        <v>0.26365853064293271</v>
      </c>
      <c r="S97" s="8">
        <v>0.27227635190165889</v>
      </c>
      <c r="T97" s="8">
        <v>0.28562624680366844</v>
      </c>
      <c r="U97" s="8">
        <v>0.28296907413960842</v>
      </c>
      <c r="V97" s="8">
        <v>0.29540626561283706</v>
      </c>
      <c r="W97" s="8">
        <v>0.2930157525857956</v>
      </c>
      <c r="X97" s="8">
        <v>0.31344266978564567</v>
      </c>
      <c r="Y97" s="8">
        <v>0.32811589928842844</v>
      </c>
      <c r="Z97" s="8">
        <v>0.35013439116630457</v>
      </c>
      <c r="AA97" s="8">
        <v>0.36226071448127378</v>
      </c>
    </row>
    <row r="98" spans="2:27" x14ac:dyDescent="0.4">
      <c r="B98" t="s">
        <v>73</v>
      </c>
      <c r="C98" s="5" t="s">
        <v>25</v>
      </c>
      <c r="D98" s="8">
        <v>0</v>
      </c>
      <c r="E98" s="8">
        <v>0</v>
      </c>
      <c r="F98" s="8">
        <v>0</v>
      </c>
      <c r="G98" s="8">
        <v>0</v>
      </c>
      <c r="H98" s="8">
        <v>0.19440977717066898</v>
      </c>
      <c r="I98" s="8">
        <v>0.1941864943227275</v>
      </c>
      <c r="J98" s="8">
        <v>0.17183269330013515</v>
      </c>
      <c r="K98" s="8">
        <v>0.1851717121377851</v>
      </c>
      <c r="L98" s="8">
        <v>0.21186589562413366</v>
      </c>
      <c r="M98" s="8">
        <v>0.22696303132601342</v>
      </c>
      <c r="N98" s="8">
        <v>0.24087197101022462</v>
      </c>
      <c r="O98" s="8">
        <v>0.244981445343741</v>
      </c>
      <c r="P98" s="8">
        <v>0.25609906697890666</v>
      </c>
      <c r="Q98" s="8">
        <v>0.25079013481994644</v>
      </c>
      <c r="R98" s="8">
        <v>0.2681224720470346</v>
      </c>
      <c r="S98" s="8">
        <v>0.27034637719553811</v>
      </c>
      <c r="T98" s="8">
        <v>0.28818595195012547</v>
      </c>
      <c r="U98" s="8">
        <v>0.2808741817929068</v>
      </c>
      <c r="V98" s="8">
        <v>0.29887184064530609</v>
      </c>
      <c r="W98" s="8">
        <v>0.29148514154583416</v>
      </c>
      <c r="X98" s="8">
        <v>0.31699219792738453</v>
      </c>
      <c r="Y98" s="8">
        <v>0.33107749983359352</v>
      </c>
      <c r="Z98" s="8">
        <v>0.35133874950344324</v>
      </c>
      <c r="AA98" s="8">
        <v>0.36104024084944308</v>
      </c>
    </row>
    <row r="99" spans="2:27" x14ac:dyDescent="0.4">
      <c r="B99" t="s">
        <v>73</v>
      </c>
      <c r="C99" s="5" t="s">
        <v>26</v>
      </c>
      <c r="D99" s="8">
        <v>0</v>
      </c>
      <c r="E99" s="8">
        <v>0</v>
      </c>
      <c r="F99" s="8">
        <v>0</v>
      </c>
      <c r="G99" s="8">
        <v>0</v>
      </c>
      <c r="H99" s="8">
        <v>0.20215424801830426</v>
      </c>
      <c r="I99" s="8">
        <v>0.19815901256331789</v>
      </c>
      <c r="J99" s="8">
        <v>0.19389733337656037</v>
      </c>
      <c r="K99" s="8">
        <v>0.16610765738692831</v>
      </c>
      <c r="L99" s="8">
        <v>0.21077398010130582</v>
      </c>
      <c r="M99" s="8">
        <v>0.2025725817123831</v>
      </c>
      <c r="N99" s="8">
        <v>0.24213251902868069</v>
      </c>
      <c r="O99" s="8">
        <v>0.24899750669923304</v>
      </c>
      <c r="P99" s="8">
        <v>0.25509989017573498</v>
      </c>
      <c r="Q99" s="8">
        <v>0.25231441215876155</v>
      </c>
      <c r="R99" s="8">
        <v>0.26831488627303751</v>
      </c>
      <c r="S99" s="8">
        <v>0.28369619012989106</v>
      </c>
      <c r="T99" s="8">
        <v>0.29585686848324516</v>
      </c>
      <c r="U99" s="8">
        <v>0.29349326218212851</v>
      </c>
      <c r="V99" s="8">
        <v>0.3021900644908333</v>
      </c>
      <c r="W99" s="8">
        <v>0.30810702649653116</v>
      </c>
      <c r="X99" s="8">
        <v>0.32115949846084296</v>
      </c>
      <c r="Y99" s="8">
        <v>0.33422643630380494</v>
      </c>
      <c r="Z99" s="8">
        <v>0.36631485281219739</v>
      </c>
      <c r="AA99" s="8">
        <v>0.38614046898824456</v>
      </c>
    </row>
    <row r="100" spans="2:27" x14ac:dyDescent="0.4">
      <c r="B100" t="s">
        <v>73</v>
      </c>
      <c r="C100" s="5" t="s">
        <v>27</v>
      </c>
      <c r="D100" s="8">
        <v>0</v>
      </c>
      <c r="E100" s="8" t="e">
        <v>#DIV/0!</v>
      </c>
      <c r="F100" s="8">
        <v>9.9334939513771592E-2</v>
      </c>
      <c r="G100" s="8">
        <v>0</v>
      </c>
      <c r="H100" s="8">
        <v>0.15043731874210986</v>
      </c>
      <c r="I100" s="8">
        <v>0.17962336210593061</v>
      </c>
      <c r="J100" s="8">
        <v>0.1195798641372513</v>
      </c>
      <c r="K100" s="8">
        <v>0.10773971799450864</v>
      </c>
      <c r="L100" s="8">
        <v>0.13266522334484521</v>
      </c>
      <c r="M100" s="8">
        <v>0.11267104276971872</v>
      </c>
      <c r="N100" s="8">
        <v>0.15382843964357157</v>
      </c>
      <c r="O100" s="8">
        <v>0.10098668732624427</v>
      </c>
      <c r="P100" s="8">
        <v>0.16522167950219549</v>
      </c>
      <c r="Q100" s="8">
        <v>0.11708972191265689</v>
      </c>
      <c r="R100" s="8">
        <v>0.16715266854035279</v>
      </c>
      <c r="S100" s="8">
        <v>0.2023526069593366</v>
      </c>
      <c r="T100" s="8">
        <v>0.19361045397632559</v>
      </c>
      <c r="U100" s="8">
        <v>0.23257715115080735</v>
      </c>
      <c r="V100" s="8">
        <v>0.20764797383062913</v>
      </c>
      <c r="W100" s="8">
        <v>0.2309537658340132</v>
      </c>
      <c r="X100" s="8">
        <v>0.22082173290222801</v>
      </c>
      <c r="Y100" s="8">
        <v>0.23491198922834811</v>
      </c>
      <c r="Z100" s="8">
        <v>0.2486140471083266</v>
      </c>
      <c r="AA100" s="8">
        <v>0.25771129705143014</v>
      </c>
    </row>
    <row r="101" spans="2:27" x14ac:dyDescent="0.4">
      <c r="B101" t="s">
        <v>73</v>
      </c>
      <c r="C101" s="6" t="s">
        <v>28</v>
      </c>
      <c r="D101" s="8">
        <v>0</v>
      </c>
      <c r="E101" s="8" t="e">
        <v>#DIV/0!</v>
      </c>
      <c r="F101" s="8">
        <v>0</v>
      </c>
      <c r="G101" s="8" t="e">
        <v>#DIV/0!</v>
      </c>
      <c r="H101" s="8">
        <v>2.2690070770299865E-2</v>
      </c>
      <c r="I101" s="8" t="e">
        <v>#DIV/0!</v>
      </c>
      <c r="J101" s="8">
        <v>2.553844852940677E-2</v>
      </c>
      <c r="K101" s="8" t="e">
        <v>#DIV/0!</v>
      </c>
      <c r="L101" s="8">
        <v>2.8180958554185724E-2</v>
      </c>
      <c r="M101" s="8" t="e">
        <v>#DIV/0!</v>
      </c>
      <c r="N101" s="8">
        <v>4.6517059005138243E-2</v>
      </c>
      <c r="O101" s="8" t="e">
        <v>#DIV/0!</v>
      </c>
      <c r="P101" s="8">
        <v>9.7114242084185773E-2</v>
      </c>
      <c r="Q101" s="8" t="e">
        <v>#DIV/0!</v>
      </c>
      <c r="R101" s="8">
        <v>7.4587781894750876E-2</v>
      </c>
      <c r="S101" s="8" t="e">
        <v>#DIV/0!</v>
      </c>
      <c r="T101" s="8">
        <v>0.11532468774578911</v>
      </c>
      <c r="U101" s="8" t="e">
        <v>#DIV/0!</v>
      </c>
      <c r="V101" s="8">
        <v>0.1346808600908721</v>
      </c>
      <c r="W101" s="8">
        <v>0.14642302700546808</v>
      </c>
      <c r="X101" s="8">
        <v>0.17000917243217065</v>
      </c>
      <c r="Y101" s="8">
        <v>0.20194527114769695</v>
      </c>
      <c r="Z101" s="8">
        <v>0.20532566892277146</v>
      </c>
      <c r="AA101" s="8">
        <v>0.21322357807315068</v>
      </c>
    </row>
    <row r="104" spans="2:27" x14ac:dyDescent="0.4">
      <c r="C104" t="s">
        <v>32</v>
      </c>
      <c r="D104" s="1">
        <v>38717</v>
      </c>
      <c r="E104" s="1">
        <v>38898</v>
      </c>
      <c r="F104" s="1">
        <v>39082</v>
      </c>
      <c r="G104" s="1">
        <v>39263</v>
      </c>
      <c r="H104" s="1">
        <v>39447</v>
      </c>
      <c r="I104" s="1">
        <v>39629</v>
      </c>
      <c r="J104" s="1">
        <v>39813</v>
      </c>
      <c r="K104" s="1">
        <v>39994</v>
      </c>
      <c r="L104" s="1">
        <v>40178</v>
      </c>
      <c r="M104" s="1">
        <v>40359</v>
      </c>
      <c r="N104" s="1">
        <v>40543</v>
      </c>
      <c r="O104" s="1">
        <v>40724</v>
      </c>
      <c r="P104" s="1">
        <v>40908</v>
      </c>
      <c r="Q104" s="1">
        <v>41090</v>
      </c>
      <c r="R104" s="1">
        <v>41274</v>
      </c>
      <c r="S104" s="1">
        <v>41455</v>
      </c>
      <c r="T104" s="1">
        <v>41639</v>
      </c>
      <c r="U104" s="1">
        <v>41820</v>
      </c>
      <c r="V104" s="1">
        <v>42004</v>
      </c>
      <c r="W104" s="1">
        <v>42185</v>
      </c>
      <c r="X104" s="1">
        <v>42369</v>
      </c>
      <c r="Y104" s="1">
        <v>42551</v>
      </c>
      <c r="Z104" s="1">
        <v>42735</v>
      </c>
      <c r="AA104" s="1">
        <v>42916</v>
      </c>
    </row>
    <row r="105" spans="2:27" x14ac:dyDescent="0.4">
      <c r="B105" t="s">
        <v>48</v>
      </c>
      <c r="C105" s="3" t="s">
        <v>0</v>
      </c>
      <c r="D105" s="8"/>
      <c r="E105" s="8" t="e">
        <v>#DIV/0!</v>
      </c>
      <c r="F105" s="8" t="e">
        <v>#DIV/0!</v>
      </c>
      <c r="G105" s="8" t="e">
        <v>#DIV/0!</v>
      </c>
      <c r="H105" s="8" t="e">
        <v>#DIV/0!</v>
      </c>
      <c r="I105" s="8">
        <v>6.5169728484948397E-2</v>
      </c>
      <c r="J105" s="8">
        <v>3.5217842841593461E-2</v>
      </c>
      <c r="K105" s="8">
        <v>0.16707703215320091</v>
      </c>
      <c r="L105" s="8">
        <v>0.24686694782344576</v>
      </c>
      <c r="M105" s="8">
        <v>0.20801922359862446</v>
      </c>
      <c r="N105" s="8">
        <v>0.13568919087617926</v>
      </c>
      <c r="O105" s="8">
        <v>0.10789330798281593</v>
      </c>
      <c r="P105" s="8">
        <v>9.8435421618439101E-2</v>
      </c>
      <c r="Q105" s="8">
        <v>4.2276490551017787E-2</v>
      </c>
      <c r="R105" s="8">
        <v>8.9039621734099628E-2</v>
      </c>
      <c r="S105" s="8">
        <v>0.11111742671842961</v>
      </c>
      <c r="T105" s="8">
        <v>7.3334671262847984E-2</v>
      </c>
      <c r="U105" s="8">
        <v>6.8746491880594007E-2</v>
      </c>
      <c r="V105" s="8">
        <v>5.0890291082956063E-2</v>
      </c>
      <c r="W105" s="8">
        <v>6.6017728291330346E-2</v>
      </c>
      <c r="X105" s="8">
        <v>8.4561755061995703E-2</v>
      </c>
      <c r="Y105" s="8">
        <v>9.3104700296058995E-2</v>
      </c>
      <c r="Z105" s="8">
        <v>8.3826020385233457E-2</v>
      </c>
      <c r="AA105" s="8">
        <v>9.0325723296654559E-2</v>
      </c>
    </row>
    <row r="106" spans="2:27" x14ac:dyDescent="0.4">
      <c r="B106" t="s">
        <v>49</v>
      </c>
      <c r="C106" s="3" t="s">
        <v>1</v>
      </c>
      <c r="D106" s="8"/>
      <c r="E106" s="8" t="e">
        <v>#DIV/0!</v>
      </c>
      <c r="F106" s="8" t="e">
        <v>#DIV/0!</v>
      </c>
      <c r="G106" s="8" t="e">
        <v>#DIV/0!</v>
      </c>
      <c r="H106" s="8" t="e">
        <v>#DIV/0!</v>
      </c>
      <c r="I106" s="8">
        <v>6.7432526716449948E-2</v>
      </c>
      <c r="J106" s="8">
        <v>-0.2193413778955311</v>
      </c>
      <c r="K106" s="8">
        <v>0.57249890988432317</v>
      </c>
      <c r="L106" s="8">
        <v>0.14762116636863598</v>
      </c>
      <c r="M106" s="8">
        <v>0.14630684297708951</v>
      </c>
      <c r="N106" s="8">
        <v>0.11480971509359561</v>
      </c>
      <c r="O106" s="8">
        <v>0.12524398669405312</v>
      </c>
      <c r="P106" s="8">
        <v>7.5831573136651231E-2</v>
      </c>
      <c r="Q106" s="8">
        <v>9.72571866342411E-2</v>
      </c>
      <c r="R106" s="8">
        <v>0.11012642196293387</v>
      </c>
      <c r="S106" s="8">
        <v>0.10771666242502786</v>
      </c>
      <c r="T106" s="8">
        <v>0.10246647162824796</v>
      </c>
      <c r="U106" s="8">
        <v>8.468930924874174E-2</v>
      </c>
      <c r="V106" s="8">
        <v>8.052754335618606E-2</v>
      </c>
      <c r="W106" s="8">
        <v>8.7416146131736872E-2</v>
      </c>
      <c r="X106" s="8">
        <v>0.10637405458910942</v>
      </c>
      <c r="Y106" s="8">
        <v>0.1197856841326812</v>
      </c>
      <c r="Z106" s="8">
        <v>0.11779202561576763</v>
      </c>
      <c r="AA106" s="8">
        <v>0.10510278472514556</v>
      </c>
    </row>
    <row r="107" spans="2:27" x14ac:dyDescent="0.4">
      <c r="B107" t="s">
        <v>50</v>
      </c>
      <c r="C107" s="3" t="s">
        <v>2</v>
      </c>
      <c r="D107" s="8"/>
      <c r="E107" s="8" t="e">
        <v>#DIV/0!</v>
      </c>
      <c r="F107" s="8" t="e">
        <v>#DIV/0!</v>
      </c>
      <c r="G107" s="8" t="e">
        <v>#DIV/0!</v>
      </c>
      <c r="H107" s="8" t="e">
        <v>#DIV/0!</v>
      </c>
      <c r="I107" s="8">
        <v>-1</v>
      </c>
      <c r="J107" s="8" t="e">
        <v>#DIV/0!</v>
      </c>
      <c r="K107" s="8">
        <v>-1</v>
      </c>
      <c r="L107" s="8" t="e">
        <v>#DIV/0!</v>
      </c>
      <c r="M107" s="8">
        <v>0.29277375813218209</v>
      </c>
      <c r="N107" s="8">
        <v>0.12138590694775964</v>
      </c>
      <c r="O107" s="8">
        <v>0.15399489546717149</v>
      </c>
      <c r="P107" s="8">
        <v>8.3139751468143119E-2</v>
      </c>
      <c r="Q107" s="8">
        <v>8.2990800548052412E-2</v>
      </c>
      <c r="R107" s="8">
        <v>0.10245152461852269</v>
      </c>
      <c r="S107" s="8">
        <v>0.132374724964607</v>
      </c>
      <c r="T107" s="8">
        <v>8.354424620214651E-2</v>
      </c>
      <c r="U107" s="8">
        <v>0.10110458324744043</v>
      </c>
      <c r="V107" s="8">
        <v>4.0508600179414156E-2</v>
      </c>
      <c r="W107" s="8">
        <v>6.9845529999366995E-2</v>
      </c>
      <c r="X107" s="8">
        <v>6.4599276983293263E-2</v>
      </c>
      <c r="Y107" s="8">
        <v>0.11620676679769049</v>
      </c>
      <c r="Z107" s="8">
        <v>9.6322956573815066E-2</v>
      </c>
      <c r="AA107" s="8">
        <v>0.10115574462693511</v>
      </c>
    </row>
    <row r="108" spans="2:27" x14ac:dyDescent="0.4">
      <c r="B108" t="s">
        <v>51</v>
      </c>
      <c r="C108" s="3" t="s">
        <v>3</v>
      </c>
      <c r="D108" s="8"/>
      <c r="E108" s="8" t="e">
        <v>#DIV/0!</v>
      </c>
      <c r="F108" s="8" t="e">
        <v>#DIV/0!</v>
      </c>
      <c r="G108" s="8" t="e">
        <v>#DIV/0!</v>
      </c>
      <c r="H108" s="8" t="e">
        <v>#DIV/0!</v>
      </c>
      <c r="I108" s="8">
        <v>-0.13031952649798517</v>
      </c>
      <c r="J108" s="8">
        <v>4.0721126831304799E-2</v>
      </c>
      <c r="K108" s="8">
        <v>0.20806626267988637</v>
      </c>
      <c r="L108" s="8">
        <v>0.43252960607626778</v>
      </c>
      <c r="M108" s="8">
        <v>0.13400645936058253</v>
      </c>
      <c r="N108" s="8">
        <v>8.8365666296766454E-2</v>
      </c>
      <c r="O108" s="8">
        <v>9.4554728795583909E-2</v>
      </c>
      <c r="P108" s="8">
        <v>4.3453214205076973E-2</v>
      </c>
      <c r="Q108" s="8">
        <v>9.3837499513140132E-2</v>
      </c>
      <c r="R108" s="8">
        <v>6.5000576501787366E-2</v>
      </c>
      <c r="S108" s="8">
        <v>0.10607881878493686</v>
      </c>
      <c r="T108" s="8">
        <v>4.043362836529063E-2</v>
      </c>
      <c r="U108" s="8">
        <v>8.0925471257837334E-2</v>
      </c>
      <c r="V108" s="8">
        <v>3.9994283117919416E-2</v>
      </c>
      <c r="W108" s="8">
        <v>6.7794406072333668E-2</v>
      </c>
      <c r="X108" s="8">
        <v>6.262457067777194E-2</v>
      </c>
      <c r="Y108" s="8">
        <v>0.11369411138604191</v>
      </c>
      <c r="Z108" s="8">
        <v>0.10517169736594356</v>
      </c>
      <c r="AA108" s="8">
        <v>8.0679580765205428E-2</v>
      </c>
    </row>
    <row r="109" spans="2:27" x14ac:dyDescent="0.4">
      <c r="B109" t="s">
        <v>52</v>
      </c>
      <c r="C109" s="3" t="s">
        <v>4</v>
      </c>
      <c r="D109" s="8"/>
      <c r="E109" s="8" t="e">
        <v>#DIV/0!</v>
      </c>
      <c r="F109" s="8" t="e">
        <v>#DIV/0!</v>
      </c>
      <c r="G109" s="8" t="e">
        <v>#DIV/0!</v>
      </c>
      <c r="H109" s="8" t="e">
        <v>#DIV/0!</v>
      </c>
      <c r="I109" s="8">
        <v>0.11683775141347663</v>
      </c>
      <c r="J109" s="8">
        <v>6.268899804453465E-2</v>
      </c>
      <c r="K109" s="8">
        <v>0.20174346809580279</v>
      </c>
      <c r="L109" s="8">
        <v>0.25649846473770577</v>
      </c>
      <c r="M109" s="8">
        <v>0.2026214988767312</v>
      </c>
      <c r="N109" s="8">
        <v>0.12330633868119523</v>
      </c>
      <c r="O109" s="8">
        <v>0.12110546150625123</v>
      </c>
      <c r="P109" s="8">
        <v>8.7013219845561984E-2</v>
      </c>
      <c r="Q109" s="8">
        <v>5.9471006681628191E-2</v>
      </c>
      <c r="R109" s="8">
        <v>0.11476363798100797</v>
      </c>
      <c r="S109" s="8">
        <v>0.10224231200188849</v>
      </c>
      <c r="T109" s="8">
        <v>0.13315827656054169</v>
      </c>
      <c r="U109" s="8">
        <v>9.2901731642065055E-2</v>
      </c>
      <c r="V109" s="8">
        <v>5.7542978511961884E-2</v>
      </c>
      <c r="W109" s="8">
        <v>8.5820693562670636E-2</v>
      </c>
      <c r="X109" s="8">
        <v>5.3494612251824281E-2</v>
      </c>
      <c r="Y109" s="8">
        <v>9.5325872151846403E-2</v>
      </c>
      <c r="Z109" s="8">
        <v>9.0237387960382831E-2</v>
      </c>
      <c r="AA109" s="8">
        <v>9.0196571029694361E-2</v>
      </c>
    </row>
    <row r="110" spans="2:27" x14ac:dyDescent="0.4">
      <c r="B110" t="s">
        <v>34</v>
      </c>
      <c r="C110" s="7" t="s">
        <v>33</v>
      </c>
      <c r="D110" s="8"/>
      <c r="E110" s="8"/>
      <c r="F110" s="8"/>
      <c r="G110" s="8" t="e">
        <v>#DIV/0!</v>
      </c>
      <c r="H110" s="8" t="e">
        <v>#DIV/0!</v>
      </c>
      <c r="I110" s="8" t="e">
        <v>#DIV/0!</v>
      </c>
      <c r="J110" s="8" t="e">
        <v>#DIV/0!</v>
      </c>
      <c r="K110" s="8" t="e">
        <v>#DIV/0!</v>
      </c>
      <c r="L110" s="8" t="e">
        <v>#DIV/0!</v>
      </c>
      <c r="M110" s="8" t="e">
        <v>#DIV/0!</v>
      </c>
      <c r="N110" s="8" t="e">
        <v>#DIV/0!</v>
      </c>
      <c r="O110" s="8">
        <v>-1</v>
      </c>
      <c r="P110" s="8" t="e">
        <v>#DIV/0!</v>
      </c>
      <c r="Q110" s="8">
        <v>-1</v>
      </c>
      <c r="R110" s="8" t="e">
        <v>#DIV/0!</v>
      </c>
      <c r="S110" s="8">
        <v>-1</v>
      </c>
      <c r="T110" s="8" t="e">
        <v>#DIV/0!</v>
      </c>
      <c r="U110" s="8">
        <v>-1</v>
      </c>
      <c r="V110" s="8" t="e">
        <v>#DIV/0!</v>
      </c>
      <c r="W110" s="8">
        <v>-1</v>
      </c>
      <c r="X110" s="8" t="e">
        <v>#DIV/0!</v>
      </c>
      <c r="Y110" s="8">
        <v>0.14617077140777202</v>
      </c>
      <c r="Z110" s="8">
        <v>0.12909752125565732</v>
      </c>
      <c r="AA110" s="8">
        <v>0.13264272283407341</v>
      </c>
    </row>
    <row r="111" spans="2:27" x14ac:dyDescent="0.4">
      <c r="B111" t="s">
        <v>53</v>
      </c>
      <c r="C111" s="3" t="s">
        <v>5</v>
      </c>
      <c r="D111" s="8"/>
      <c r="E111" s="8" t="e">
        <v>#DIV/0!</v>
      </c>
      <c r="F111" s="8" t="e">
        <v>#DIV/0!</v>
      </c>
      <c r="G111" s="8" t="e">
        <v>#DIV/0!</v>
      </c>
      <c r="H111" s="8" t="e">
        <v>#DIV/0!</v>
      </c>
      <c r="I111" s="8">
        <v>8.5747260407025294E-2</v>
      </c>
      <c r="J111" s="8">
        <v>0.22417567382678882</v>
      </c>
      <c r="K111" s="8">
        <v>0.24551335783523554</v>
      </c>
      <c r="L111" s="8">
        <v>0.31795340811044004</v>
      </c>
      <c r="M111" s="8">
        <v>0.16905967104591269</v>
      </c>
      <c r="N111" s="8">
        <v>0.1109921444683124</v>
      </c>
      <c r="O111" s="8">
        <v>8.2302394412768098E-2</v>
      </c>
      <c r="P111" s="8">
        <v>6.4080520259533591E-2</v>
      </c>
      <c r="Q111" s="8">
        <v>7.0993403453733173E-2</v>
      </c>
      <c r="R111" s="8">
        <v>0.1226363279717535</v>
      </c>
      <c r="S111" s="8">
        <v>9.587293821638232E-2</v>
      </c>
      <c r="T111" s="8">
        <v>6.3272958221060049E-2</v>
      </c>
      <c r="U111" s="8">
        <v>7.8481822532736834E-2</v>
      </c>
      <c r="V111" s="8">
        <v>0.12545333200471798</v>
      </c>
      <c r="W111" s="8">
        <v>0.1048761127817921</v>
      </c>
      <c r="X111" s="8">
        <v>0.14303538216691081</v>
      </c>
      <c r="Y111" s="8">
        <v>0.10268027824221226</v>
      </c>
      <c r="Z111" s="8">
        <v>0.13893745578153838</v>
      </c>
      <c r="AA111" s="8">
        <v>0.1046959809008734</v>
      </c>
    </row>
    <row r="112" spans="2:27" x14ac:dyDescent="0.4">
      <c r="B112" t="s">
        <v>54</v>
      </c>
      <c r="C112" s="3" t="s">
        <v>6</v>
      </c>
      <c r="D112" s="8"/>
      <c r="E112" s="8" t="e">
        <v>#DIV/0!</v>
      </c>
      <c r="F112" s="8" t="e">
        <v>#DIV/0!</v>
      </c>
      <c r="G112" s="8" t="e">
        <v>#DIV/0!</v>
      </c>
      <c r="H112" s="8" t="e">
        <v>#DIV/0!</v>
      </c>
      <c r="I112" s="8">
        <v>9.8254964506125919E-3</v>
      </c>
      <c r="J112" s="8">
        <v>-3.5597435147188716E-2</v>
      </c>
      <c r="K112" s="8">
        <v>2.4560689028749749E-2</v>
      </c>
      <c r="L112" s="8">
        <v>0.27940323942491418</v>
      </c>
      <c r="M112" s="8">
        <v>0.19541069944246447</v>
      </c>
      <c r="N112" s="8">
        <v>0.11367041659342259</v>
      </c>
      <c r="O112" s="8">
        <v>0.10472563075815411</v>
      </c>
      <c r="P112" s="8">
        <v>4.8557554984290041E-2</v>
      </c>
      <c r="Q112" s="8">
        <v>2.3327105098583933E-2</v>
      </c>
      <c r="R112" s="8">
        <v>0.12453087683384512</v>
      </c>
      <c r="S112" s="8">
        <v>0.10614597780859913</v>
      </c>
      <c r="T112" s="8">
        <v>6.5921578910881795E-2</v>
      </c>
      <c r="U112" s="8">
        <v>2.9419416136001075E-2</v>
      </c>
      <c r="V112" s="8">
        <v>6.0162396167538379E-2</v>
      </c>
      <c r="W112" s="8">
        <v>0.11742971887550202</v>
      </c>
      <c r="X112" s="8">
        <v>0.18696785323415388</v>
      </c>
      <c r="Y112" s="8">
        <v>0.18947228592749443</v>
      </c>
      <c r="Z112" s="8">
        <v>0.23261695719151665</v>
      </c>
      <c r="AA112" s="8">
        <v>0.10222400464733306</v>
      </c>
    </row>
    <row r="113" spans="2:27" x14ac:dyDescent="0.4">
      <c r="B113" t="s">
        <v>55</v>
      </c>
      <c r="C113" s="3" t="s">
        <v>7</v>
      </c>
      <c r="D113" s="8"/>
      <c r="E113" s="8" t="e">
        <v>#DIV/0!</v>
      </c>
      <c r="F113" s="8" t="e">
        <v>#DIV/0!</v>
      </c>
      <c r="G113" s="8" t="e">
        <v>#DIV/0!</v>
      </c>
      <c r="H113" s="8" t="e">
        <v>#DIV/0!</v>
      </c>
      <c r="I113" s="8">
        <v>4.8209522054123877E-2</v>
      </c>
      <c r="J113" s="8">
        <v>4.140887270460647E-2</v>
      </c>
      <c r="K113" s="8">
        <v>0.14812426891158781</v>
      </c>
      <c r="L113" s="8">
        <v>0.31468957826927557</v>
      </c>
      <c r="M113" s="8">
        <v>0.28188918721015388</v>
      </c>
      <c r="N113" s="8">
        <v>0.32886193568042033</v>
      </c>
      <c r="O113" s="8">
        <v>0.17924359332573925</v>
      </c>
      <c r="P113" s="8">
        <v>0.10602369380315912</v>
      </c>
      <c r="Q113" s="8">
        <v>6.4382880668382159E-2</v>
      </c>
      <c r="R113" s="8">
        <v>0.20134694035531364</v>
      </c>
      <c r="S113" s="8">
        <v>0.18980145024657635</v>
      </c>
      <c r="T113" s="8">
        <v>9.3125104929568492E-2</v>
      </c>
      <c r="U113" s="8">
        <v>1.6773763106308737E-2</v>
      </c>
      <c r="V113" s="8">
        <v>6.3335856264394641E-2</v>
      </c>
      <c r="W113" s="8">
        <v>8.5125427498277562E-2</v>
      </c>
      <c r="X113" s="8">
        <v>2.4798320971944454E-2</v>
      </c>
      <c r="Y113" s="8">
        <v>0.10242737916673539</v>
      </c>
      <c r="Z113" s="8">
        <v>0.12250715800438083</v>
      </c>
      <c r="AA113" s="8">
        <v>0.131895990995891</v>
      </c>
    </row>
    <row r="114" spans="2:27" x14ac:dyDescent="0.4">
      <c r="B114" t="s">
        <v>56</v>
      </c>
      <c r="C114" s="3" t="s">
        <v>8</v>
      </c>
      <c r="D114" s="8"/>
      <c r="E114" s="8" t="e">
        <v>#DIV/0!</v>
      </c>
      <c r="F114" s="8" t="e">
        <v>#DIV/0!</v>
      </c>
      <c r="G114" s="8" t="e">
        <v>#DIV/0!</v>
      </c>
      <c r="H114" s="8" t="e">
        <v>#DIV/0!</v>
      </c>
      <c r="I114" s="8">
        <v>0.1012533312810957</v>
      </c>
      <c r="J114" s="8">
        <v>8.4621738862372231E-2</v>
      </c>
      <c r="K114" s="8">
        <v>0.20625300544019454</v>
      </c>
      <c r="L114" s="8">
        <v>0.21288859469551236</v>
      </c>
      <c r="M114" s="8">
        <v>0.18710507368154428</v>
      </c>
      <c r="N114" s="8">
        <v>0.16343504027673572</v>
      </c>
      <c r="O114" s="8">
        <v>0.11049993781342193</v>
      </c>
      <c r="P114" s="8">
        <v>8.0026603288768428E-2</v>
      </c>
      <c r="Q114" s="8">
        <v>6.2057597030031886E-2</v>
      </c>
      <c r="R114" s="8">
        <v>0.11409286504385951</v>
      </c>
      <c r="S114" s="8">
        <v>0.12797880873525158</v>
      </c>
      <c r="T114" s="8">
        <v>0.12984834539057721</v>
      </c>
      <c r="U114" s="8">
        <v>8.5040021520767173E-2</v>
      </c>
      <c r="V114" s="8">
        <v>8.7089840415205622E-2</v>
      </c>
      <c r="W114" s="8">
        <v>0.13211570155470742</v>
      </c>
      <c r="X114" s="8">
        <v>0.1161507220816933</v>
      </c>
      <c r="Y114" s="8">
        <v>0.25090242872515778</v>
      </c>
      <c r="Z114" s="8">
        <v>0.32060953366182976</v>
      </c>
      <c r="AA114" s="8">
        <v>0.20439930364801451</v>
      </c>
    </row>
    <row r="115" spans="2:27" x14ac:dyDescent="0.4">
      <c r="B115" t="s">
        <v>57</v>
      </c>
      <c r="C115" s="3" t="s">
        <v>9</v>
      </c>
      <c r="D115" s="8"/>
      <c r="E115" s="8" t="e">
        <v>#DIV/0!</v>
      </c>
      <c r="F115" s="8" t="e">
        <v>#DIV/0!</v>
      </c>
      <c r="G115" s="8" t="e">
        <v>#DIV/0!</v>
      </c>
      <c r="H115" s="8" t="e">
        <v>#DIV/0!</v>
      </c>
      <c r="I115" s="8">
        <v>7.8355609877906129E-2</v>
      </c>
      <c r="J115" s="8">
        <v>6.9615239302385001E-2</v>
      </c>
      <c r="K115" s="8">
        <v>0.11720200995863861</v>
      </c>
      <c r="L115" s="8">
        <v>0.51189711266815574</v>
      </c>
      <c r="M115" s="8">
        <v>0.28556395035078252</v>
      </c>
      <c r="N115" s="8">
        <v>0.13486766156623209</v>
      </c>
      <c r="O115" s="8">
        <v>0.11282909642398087</v>
      </c>
      <c r="P115" s="8">
        <v>0.11434875101796593</v>
      </c>
      <c r="Q115" s="8">
        <v>9.2666957497660407E-2</v>
      </c>
      <c r="R115" s="8">
        <v>0.14194506056986866</v>
      </c>
      <c r="S115" s="8">
        <v>0.16351558507920294</v>
      </c>
      <c r="T115" s="8">
        <v>0.13145952276387041</v>
      </c>
      <c r="U115" s="8">
        <v>0.12006727907879422</v>
      </c>
      <c r="V115" s="8">
        <v>0.12381826693336095</v>
      </c>
      <c r="W115" s="8">
        <v>8.9860733175005869E-2</v>
      </c>
      <c r="X115" s="8">
        <v>0.10628099255599555</v>
      </c>
      <c r="Y115" s="8">
        <v>0.20258355730444966</v>
      </c>
      <c r="Z115" s="8">
        <v>0.18971523375655885</v>
      </c>
      <c r="AA115" s="8">
        <v>0.18366077570075867</v>
      </c>
    </row>
    <row r="116" spans="2:27" x14ac:dyDescent="0.4">
      <c r="B116" t="s">
        <v>58</v>
      </c>
      <c r="C116" s="3" t="s">
        <v>10</v>
      </c>
      <c r="D116" s="8"/>
      <c r="E116" s="8" t="e">
        <v>#DIV/0!</v>
      </c>
      <c r="F116" s="8" t="e">
        <v>#DIV/0!</v>
      </c>
      <c r="G116" s="8" t="e">
        <v>#DIV/0!</v>
      </c>
      <c r="H116" s="8" t="e">
        <v>#DIV/0!</v>
      </c>
      <c r="I116" s="8">
        <v>8.8571131673272907E-2</v>
      </c>
      <c r="J116" s="8">
        <v>6.8459878055703971E-2</v>
      </c>
      <c r="K116" s="8">
        <v>0.13026916488789131</v>
      </c>
      <c r="L116" s="8">
        <v>0.16884478085191823</v>
      </c>
      <c r="M116" s="8">
        <v>0.11013082366929927</v>
      </c>
      <c r="N116" s="8">
        <v>0.10794527237570239</v>
      </c>
      <c r="O116" s="8">
        <v>9.892661856214735E-2</v>
      </c>
      <c r="P116" s="8">
        <v>0.43921971063832288</v>
      </c>
      <c r="Q116" s="8">
        <v>4.0757031005304478E-2</v>
      </c>
      <c r="R116" s="8">
        <v>0.14243948700146603</v>
      </c>
      <c r="S116" s="8">
        <v>0.27081546257852862</v>
      </c>
      <c r="T116" s="8">
        <v>0.13469271134588179</v>
      </c>
      <c r="U116" s="8">
        <v>8.6746506986027816E-2</v>
      </c>
      <c r="V116" s="8">
        <v>8.7866877272894328E-2</v>
      </c>
      <c r="W116" s="8">
        <v>8.9011545604488429E-2</v>
      </c>
      <c r="X116" s="8">
        <v>5.2181918791024184E-2</v>
      </c>
      <c r="Y116" s="8">
        <v>3.5342361416505375E-2</v>
      </c>
      <c r="Z116" s="8">
        <v>0.18437686788561369</v>
      </c>
      <c r="AA116" s="8">
        <v>0.21460816646455094</v>
      </c>
    </row>
    <row r="117" spans="2:27" x14ac:dyDescent="0.4">
      <c r="B117" t="s">
        <v>59</v>
      </c>
      <c r="C117" s="3" t="s">
        <v>11</v>
      </c>
      <c r="D117" s="8"/>
      <c r="E117" s="8" t="e">
        <v>#DIV/0!</v>
      </c>
      <c r="F117" s="8" t="e">
        <v>#DIV/0!</v>
      </c>
      <c r="G117" s="8" t="e">
        <v>#DIV/0!</v>
      </c>
      <c r="H117" s="8" t="e">
        <v>#DIV/0!</v>
      </c>
      <c r="I117" s="8">
        <v>-1</v>
      </c>
      <c r="J117" s="8" t="e">
        <v>#DIV/0!</v>
      </c>
      <c r="K117" s="8">
        <v>-1</v>
      </c>
      <c r="L117" s="8" t="e">
        <v>#DIV/0!</v>
      </c>
      <c r="M117" s="8">
        <v>-1</v>
      </c>
      <c r="N117" s="8" t="e">
        <v>#DIV/0!</v>
      </c>
      <c r="O117" s="8">
        <v>0.12150843221388707</v>
      </c>
      <c r="P117" s="8">
        <v>7.4062058795485219E-2</v>
      </c>
      <c r="Q117" s="8">
        <v>0.16035736851512294</v>
      </c>
      <c r="R117" s="8">
        <v>0.14974410041005459</v>
      </c>
      <c r="S117" s="8">
        <v>0.15951312232303971</v>
      </c>
      <c r="T117" s="8">
        <v>8.3727691860384645E-2</v>
      </c>
      <c r="U117" s="8">
        <v>0.11042179818689135</v>
      </c>
      <c r="V117" s="8">
        <v>5.4757609506014937E-2</v>
      </c>
      <c r="W117" s="8">
        <v>6.8750068174132872E-2</v>
      </c>
      <c r="X117" s="8">
        <v>7.1690287181643608E-2</v>
      </c>
      <c r="Y117" s="8">
        <v>0.12430002666565088</v>
      </c>
      <c r="Z117" s="8">
        <v>0.12341770007454089</v>
      </c>
      <c r="AA117" s="8">
        <v>0.12859148494038131</v>
      </c>
    </row>
    <row r="118" spans="2:27" x14ac:dyDescent="0.4">
      <c r="B118" t="s">
        <v>60</v>
      </c>
      <c r="C118" s="3" t="s">
        <v>12</v>
      </c>
      <c r="D118" s="8"/>
      <c r="E118" s="8" t="e">
        <v>#DIV/0!</v>
      </c>
      <c r="F118" s="8" t="e">
        <v>#DIV/0!</v>
      </c>
      <c r="G118" s="8" t="e">
        <v>#DIV/0!</v>
      </c>
      <c r="H118" s="8" t="e">
        <v>#DIV/0!</v>
      </c>
      <c r="I118" s="8">
        <v>4.3083888404818138E-2</v>
      </c>
      <c r="J118" s="8">
        <v>-5.4901352081519583E-2</v>
      </c>
      <c r="K118" s="8">
        <v>-3.2370888145642596E-2</v>
      </c>
      <c r="L118" s="8">
        <v>0.25720389008680211</v>
      </c>
      <c r="M118" s="8">
        <v>0.16225397952193998</v>
      </c>
      <c r="N118" s="8">
        <v>9.2727900890173798E-2</v>
      </c>
      <c r="O118" s="8">
        <v>0.12529284719848044</v>
      </c>
      <c r="P118" s="8">
        <v>0.10862764203232134</v>
      </c>
      <c r="Q118" s="8">
        <v>8.6349379085722378E-2</v>
      </c>
      <c r="R118" s="8">
        <v>0.23574121300268014</v>
      </c>
      <c r="S118" s="8">
        <v>0.20418085950843134</v>
      </c>
      <c r="T118" s="8">
        <v>0.17763423829204505</v>
      </c>
      <c r="U118" s="8">
        <v>0.10806001933395915</v>
      </c>
      <c r="V118" s="8">
        <v>0.10469085851561521</v>
      </c>
      <c r="W118" s="8">
        <v>7.3915531647018362E-2</v>
      </c>
      <c r="X118" s="8">
        <v>7.0602591976808737E-2</v>
      </c>
      <c r="Y118" s="8">
        <v>0.10513924491675186</v>
      </c>
      <c r="Z118" s="8">
        <v>0.10642801808780855</v>
      </c>
      <c r="AA118" s="8">
        <v>0.14571884489819187</v>
      </c>
    </row>
    <row r="119" spans="2:27" x14ac:dyDescent="0.4">
      <c r="B119" t="s">
        <v>61</v>
      </c>
      <c r="C119" s="3" t="s">
        <v>13</v>
      </c>
      <c r="D119" s="8"/>
      <c r="E119" s="8" t="e">
        <v>#DIV/0!</v>
      </c>
      <c r="F119" s="8" t="e">
        <v>#DIV/0!</v>
      </c>
      <c r="G119" s="8" t="e">
        <v>#DIV/0!</v>
      </c>
      <c r="H119" s="8" t="e">
        <v>#DIV/0!</v>
      </c>
      <c r="I119" s="8">
        <v>0.10175317395658556</v>
      </c>
      <c r="J119" s="8">
        <v>7.479632503750655E-2</v>
      </c>
      <c r="K119" s="8">
        <v>0.14175737334555749</v>
      </c>
      <c r="L119" s="8">
        <v>0.29758081476266041</v>
      </c>
      <c r="M119" s="8">
        <v>0.42247179118887779</v>
      </c>
      <c r="N119" s="8">
        <v>0.20399788855164736</v>
      </c>
      <c r="O119" s="8">
        <v>0.27480852580454407</v>
      </c>
      <c r="P119" s="8">
        <v>0.17614919475623592</v>
      </c>
      <c r="Q119" s="8">
        <v>0.11837322081676183</v>
      </c>
      <c r="R119" s="8">
        <v>0.20669272235114544</v>
      </c>
      <c r="S119" s="8">
        <v>0.17997667671859174</v>
      </c>
      <c r="T119" s="8">
        <v>0.13319334485107737</v>
      </c>
      <c r="U119" s="8">
        <v>0.17866030950532674</v>
      </c>
      <c r="V119" s="8">
        <v>7.9772642327736509E-2</v>
      </c>
      <c r="W119" s="8">
        <v>0.12421382620905841</v>
      </c>
      <c r="X119" s="8">
        <v>9.990472538836026E-2</v>
      </c>
      <c r="Y119" s="8">
        <v>0.16391399189778766</v>
      </c>
      <c r="Z119" s="8">
        <v>0.15146234656138668</v>
      </c>
      <c r="AA119" s="8">
        <v>0.1359964057980152</v>
      </c>
    </row>
    <row r="120" spans="2:27" x14ac:dyDescent="0.4">
      <c r="B120" t="s">
        <v>62</v>
      </c>
      <c r="C120" s="3" t="s">
        <v>14</v>
      </c>
      <c r="D120" s="8"/>
      <c r="E120" s="8" t="e">
        <v>#DIV/0!</v>
      </c>
      <c r="F120" s="8" t="e">
        <v>#DIV/0!</v>
      </c>
      <c r="G120" s="8" t="e">
        <v>#DIV/0!</v>
      </c>
      <c r="H120" s="8" t="e">
        <v>#DIV/0!</v>
      </c>
      <c r="I120" s="8">
        <v>-7.3362351903107803E-2</v>
      </c>
      <c r="J120" s="8">
        <v>-2.0050073524667478E-2</v>
      </c>
      <c r="K120" s="8">
        <v>0.17093961187175299</v>
      </c>
      <c r="L120" s="8">
        <v>0.47639831355623241</v>
      </c>
      <c r="M120" s="8">
        <v>0.47151770805432935</v>
      </c>
      <c r="N120" s="8">
        <v>5.5424520522014742E-2</v>
      </c>
      <c r="O120" s="8">
        <v>0.21722535638828666</v>
      </c>
      <c r="P120" s="8">
        <v>0.10826439289122569</v>
      </c>
      <c r="Q120" s="8">
        <v>4.4131538512033774E-2</v>
      </c>
      <c r="R120" s="8">
        <v>0.11498184866946182</v>
      </c>
      <c r="S120" s="8">
        <v>0.13353004994576478</v>
      </c>
      <c r="T120" s="8">
        <v>0.13122901281466115</v>
      </c>
      <c r="U120" s="8">
        <v>0.14918487457994178</v>
      </c>
      <c r="V120" s="8">
        <v>0.11528133274626207</v>
      </c>
      <c r="W120" s="8">
        <v>0.16551276236313184</v>
      </c>
      <c r="X120" s="8">
        <v>7.0910189397339174E-2</v>
      </c>
      <c r="Y120" s="8">
        <v>0.29291911385693892</v>
      </c>
      <c r="Z120" s="8">
        <v>0.19759997241723548</v>
      </c>
      <c r="AA120" s="8">
        <v>0.26186187620997359</v>
      </c>
    </row>
    <row r="121" spans="2:27" x14ac:dyDescent="0.4">
      <c r="B121" t="s">
        <v>63</v>
      </c>
      <c r="C121" s="3" t="s">
        <v>15</v>
      </c>
      <c r="D121" s="8"/>
      <c r="E121" s="8" t="e">
        <v>#DIV/0!</v>
      </c>
      <c r="F121" s="8" t="e">
        <v>#DIV/0!</v>
      </c>
      <c r="G121" s="8" t="e">
        <v>#DIV/0!</v>
      </c>
      <c r="H121" s="8" t="e">
        <v>#DIV/0!</v>
      </c>
      <c r="I121" s="8">
        <v>-6.1774135329176638E-2</v>
      </c>
      <c r="J121" s="8">
        <v>0.13389097446317377</v>
      </c>
      <c r="K121" s="8">
        <v>0.15568961253829494</v>
      </c>
      <c r="L121" s="8">
        <v>0.37302132644562058</v>
      </c>
      <c r="M121" s="8">
        <v>0.12834106444515925</v>
      </c>
      <c r="N121" s="8">
        <v>0.13008959104204409</v>
      </c>
      <c r="O121" s="8">
        <v>5.4002619495678417E-2</v>
      </c>
      <c r="P121" s="8">
        <v>7.0762506891877353E-2</v>
      </c>
      <c r="Q121" s="8">
        <v>4.8580941061905802E-2</v>
      </c>
      <c r="R121" s="8">
        <v>0.14103215306005246</v>
      </c>
      <c r="S121" s="8">
        <v>0.17699118646564904</v>
      </c>
      <c r="T121" s="8">
        <v>0.26979687351560488</v>
      </c>
      <c r="U121" s="8">
        <v>0.14835992924870101</v>
      </c>
      <c r="V121" s="8">
        <v>0.18974096044111866</v>
      </c>
      <c r="W121" s="8">
        <v>0.25511550099250924</v>
      </c>
      <c r="X121" s="8">
        <v>-6.6702066914091529E-2</v>
      </c>
      <c r="Y121" s="8">
        <v>-2.7782709850718512E-2</v>
      </c>
      <c r="Z121" s="8">
        <v>0.15745430541052619</v>
      </c>
      <c r="AA121" s="8">
        <v>5.1703348472651012E-2</v>
      </c>
    </row>
    <row r="122" spans="2:27" x14ac:dyDescent="0.4">
      <c r="B122" t="s">
        <v>64</v>
      </c>
      <c r="C122" s="3" t="s">
        <v>16</v>
      </c>
      <c r="D122" s="8"/>
      <c r="E122" s="8" t="e">
        <v>#DIV/0!</v>
      </c>
      <c r="F122" s="8" t="e">
        <v>#DIV/0!</v>
      </c>
      <c r="G122" s="8" t="e">
        <v>#DIV/0!</v>
      </c>
      <c r="H122" s="8" t="e">
        <v>#DIV/0!</v>
      </c>
      <c r="I122" s="8">
        <v>-1</v>
      </c>
      <c r="J122" s="8" t="e">
        <v>#DIV/0!</v>
      </c>
      <c r="K122" s="8" t="e">
        <v>#DIV/0!</v>
      </c>
      <c r="L122" s="8" t="e">
        <v>#DIV/0!</v>
      </c>
      <c r="M122" s="8">
        <v>-1</v>
      </c>
      <c r="N122" s="8" t="e">
        <v>#DIV/0!</v>
      </c>
      <c r="O122" s="8">
        <v>-1</v>
      </c>
      <c r="P122" s="8" t="e">
        <v>#DIV/0!</v>
      </c>
      <c r="Q122" s="8">
        <v>-1</v>
      </c>
      <c r="R122" s="8" t="e">
        <v>#DIV/0!</v>
      </c>
      <c r="S122" s="8">
        <v>-1</v>
      </c>
      <c r="T122" s="8" t="e">
        <v>#DIV/0!</v>
      </c>
      <c r="U122" s="8">
        <v>-1</v>
      </c>
      <c r="V122" s="8" t="e">
        <v>#DIV/0!</v>
      </c>
      <c r="W122" s="8">
        <v>-1</v>
      </c>
      <c r="X122" s="8" t="e">
        <v>#DIV/0!</v>
      </c>
      <c r="Y122" s="8">
        <v>0.15758421478818452</v>
      </c>
      <c r="Z122" s="8">
        <v>0.19530036498561221</v>
      </c>
      <c r="AA122" s="8">
        <v>0.24085824639223086</v>
      </c>
    </row>
    <row r="123" spans="2:27" x14ac:dyDescent="0.4">
      <c r="B123" t="s">
        <v>65</v>
      </c>
      <c r="C123" s="3" t="s">
        <v>17</v>
      </c>
      <c r="D123" s="8"/>
      <c r="E123" s="8" t="e">
        <v>#DIV/0!</v>
      </c>
      <c r="F123" s="8" t="e">
        <v>#DIV/0!</v>
      </c>
      <c r="G123" s="8" t="e">
        <v>#DIV/0!</v>
      </c>
      <c r="H123" s="8" t="e">
        <v>#DIV/0!</v>
      </c>
      <c r="I123" s="8">
        <v>-1</v>
      </c>
      <c r="J123" s="8" t="e">
        <v>#DIV/0!</v>
      </c>
      <c r="K123" s="8">
        <v>4.5956245505483606E-2</v>
      </c>
      <c r="L123" s="8">
        <v>0.34561854726372343</v>
      </c>
      <c r="M123" s="8">
        <v>-1</v>
      </c>
      <c r="N123" s="8" t="e">
        <v>#DIV/0!</v>
      </c>
      <c r="O123" s="8">
        <v>-1</v>
      </c>
      <c r="P123" s="8" t="e">
        <v>#DIV/0!</v>
      </c>
      <c r="Q123" s="8">
        <v>-1</v>
      </c>
      <c r="R123" s="8" t="e">
        <v>#DIV/0!</v>
      </c>
      <c r="S123" s="8">
        <v>-1</v>
      </c>
      <c r="T123" s="8" t="e">
        <v>#DIV/0!</v>
      </c>
      <c r="U123" s="8">
        <v>-1</v>
      </c>
      <c r="V123" s="8" t="e">
        <v>#DIV/0!</v>
      </c>
      <c r="W123" s="8">
        <v>0.15158894099911713</v>
      </c>
      <c r="X123" s="8">
        <v>0.10698063715215111</v>
      </c>
      <c r="Y123" s="8">
        <v>5.4370768811562442E-4</v>
      </c>
      <c r="Z123" s="8">
        <v>4.3459005375900972E-2</v>
      </c>
      <c r="AA123" s="8">
        <v>8.7770596873629092E-2</v>
      </c>
    </row>
    <row r="124" spans="2:27" x14ac:dyDescent="0.4">
      <c r="B124" t="s">
        <v>66</v>
      </c>
      <c r="C124" s="3" t="s">
        <v>18</v>
      </c>
      <c r="D124" s="8"/>
      <c r="E124" s="8" t="e">
        <v>#DIV/0!</v>
      </c>
      <c r="F124" s="8" t="e">
        <v>#DIV/0!</v>
      </c>
      <c r="G124" s="8">
        <v>-1</v>
      </c>
      <c r="H124" s="8" t="e">
        <v>#DIV/0!</v>
      </c>
      <c r="I124" s="8">
        <v>2.9761768232485775E-2</v>
      </c>
      <c r="J124" s="8">
        <v>-1.9863635895601139E-2</v>
      </c>
      <c r="K124" s="8">
        <v>-1</v>
      </c>
      <c r="L124" s="8" t="e">
        <v>#DIV/0!</v>
      </c>
      <c r="M124" s="8">
        <v>-1</v>
      </c>
      <c r="N124" s="8" t="e">
        <v>#DIV/0!</v>
      </c>
      <c r="O124" s="8">
        <v>-1</v>
      </c>
      <c r="P124" s="8" t="e">
        <v>#DIV/0!</v>
      </c>
      <c r="Q124" s="8">
        <v>-1</v>
      </c>
      <c r="R124" s="8" t="e">
        <v>#DIV/0!</v>
      </c>
      <c r="S124" s="8">
        <v>-1</v>
      </c>
      <c r="T124" s="8" t="e">
        <v>#DIV/0!</v>
      </c>
      <c r="U124" s="8">
        <v>-1</v>
      </c>
      <c r="V124" s="8" t="e">
        <v>#DIV/0!</v>
      </c>
      <c r="W124" s="8">
        <v>4.3133379013593487E-2</v>
      </c>
      <c r="X124" s="8">
        <v>0.21086993349667482</v>
      </c>
      <c r="Y124" s="8">
        <v>-1</v>
      </c>
      <c r="Z124" s="8" t="e">
        <v>#DIV/0!</v>
      </c>
      <c r="AA124" s="8">
        <v>0.14233299716562708</v>
      </c>
    </row>
    <row r="125" spans="2:27" x14ac:dyDescent="0.4">
      <c r="B125" t="s">
        <v>67</v>
      </c>
      <c r="C125" s="3" t="s">
        <v>19</v>
      </c>
      <c r="D125" s="8"/>
      <c r="E125" s="8" t="e">
        <v>#DIV/0!</v>
      </c>
      <c r="F125" s="8" t="e">
        <v>#DIV/0!</v>
      </c>
      <c r="G125" s="8" t="e">
        <v>#DIV/0!</v>
      </c>
      <c r="H125" s="8" t="e">
        <v>#DIV/0!</v>
      </c>
      <c r="I125" s="8">
        <v>-1.5201042867479364E-2</v>
      </c>
      <c r="J125" s="8">
        <v>7.8924052486317064E-2</v>
      </c>
      <c r="K125" s="8">
        <v>-1</v>
      </c>
      <c r="L125" s="8" t="e">
        <v>#DIV/0!</v>
      </c>
      <c r="M125" s="8">
        <v>0.28358645431906382</v>
      </c>
      <c r="N125" s="8">
        <v>0.12575474632809835</v>
      </c>
      <c r="O125" s="8">
        <v>0.11355414279252352</v>
      </c>
      <c r="P125" s="8">
        <v>8.5472435484780007E-2</v>
      </c>
      <c r="Q125" s="8">
        <v>-1</v>
      </c>
      <c r="R125" s="8" t="e">
        <v>#DIV/0!</v>
      </c>
      <c r="S125" s="8">
        <v>-1</v>
      </c>
      <c r="T125" s="8" t="e">
        <v>#DIV/0!</v>
      </c>
      <c r="U125" s="8">
        <v>-1</v>
      </c>
      <c r="V125" s="8" t="e">
        <v>#DIV/0!</v>
      </c>
      <c r="W125" s="8">
        <v>0.10203768487775267</v>
      </c>
      <c r="X125" s="8">
        <v>6.4119531495727689E-2</v>
      </c>
      <c r="Y125" s="8">
        <v>1.5481045828503515E-2</v>
      </c>
      <c r="Z125" s="8">
        <v>8.9989711872364486E-2</v>
      </c>
      <c r="AA125" s="8">
        <v>4.5879886375930878E-2</v>
      </c>
    </row>
    <row r="126" spans="2:27" x14ac:dyDescent="0.4">
      <c r="B126" t="s">
        <v>68</v>
      </c>
      <c r="C126" s="3" t="s">
        <v>20</v>
      </c>
      <c r="D126" s="8"/>
      <c r="E126" s="8" t="e">
        <v>#DIV/0!</v>
      </c>
      <c r="F126" s="8" t="e">
        <v>#DIV/0!</v>
      </c>
      <c r="G126" s="8" t="e">
        <v>#DIV/0!</v>
      </c>
      <c r="H126" s="8" t="e">
        <v>#DIV/0!</v>
      </c>
      <c r="I126" s="8" t="e">
        <v>#DIV/0!</v>
      </c>
      <c r="J126" s="8" t="e">
        <v>#DIV/0!</v>
      </c>
      <c r="K126" s="8">
        <v>-1</v>
      </c>
      <c r="L126" s="8" t="e">
        <v>#DIV/0!</v>
      </c>
      <c r="M126" s="8">
        <v>-1</v>
      </c>
      <c r="N126" s="8" t="e">
        <v>#DIV/0!</v>
      </c>
      <c r="O126" s="8">
        <v>-1</v>
      </c>
      <c r="P126" s="8" t="e">
        <v>#DIV/0!</v>
      </c>
      <c r="Q126" s="8">
        <v>-1</v>
      </c>
      <c r="R126" s="8" t="e">
        <v>#DIV/0!</v>
      </c>
      <c r="S126" s="8">
        <v>-1</v>
      </c>
      <c r="T126" s="8" t="e">
        <v>#DIV/0!</v>
      </c>
      <c r="U126" s="8">
        <v>-1</v>
      </c>
      <c r="V126" s="8" t="e">
        <v>#DIV/0!</v>
      </c>
      <c r="W126" s="8">
        <v>0.14005317362757208</v>
      </c>
      <c r="X126" s="8">
        <v>7.4793797561672815E-2</v>
      </c>
      <c r="Y126" s="8">
        <v>-1</v>
      </c>
      <c r="Z126" s="8" t="e">
        <v>#DIV/0!</v>
      </c>
      <c r="AA126" s="8">
        <v>3.1631987656586036E-2</v>
      </c>
    </row>
    <row r="127" spans="2:27" x14ac:dyDescent="0.4">
      <c r="B127" t="s">
        <v>69</v>
      </c>
      <c r="C127" s="3" t="s">
        <v>21</v>
      </c>
      <c r="D127" s="8"/>
      <c r="E127" s="8" t="e">
        <v>#DIV/0!</v>
      </c>
      <c r="F127" s="8" t="e">
        <v>#DIV/0!</v>
      </c>
      <c r="G127" s="8" t="e">
        <v>#DIV/0!</v>
      </c>
      <c r="H127" s="8" t="e">
        <v>#DIV/0!</v>
      </c>
      <c r="I127" s="8" t="e">
        <v>#DIV/0!</v>
      </c>
      <c r="J127" s="8" t="e">
        <v>#DIV/0!</v>
      </c>
      <c r="K127" s="8" t="e">
        <v>#DIV/0!</v>
      </c>
      <c r="L127" s="8" t="e">
        <v>#DIV/0!</v>
      </c>
      <c r="M127" s="8" t="e">
        <v>#DIV/0!</v>
      </c>
      <c r="N127" s="8" t="e">
        <v>#DIV/0!</v>
      </c>
      <c r="O127" s="8">
        <v>-1</v>
      </c>
      <c r="P127" s="8" t="e">
        <v>#DIV/0!</v>
      </c>
      <c r="Q127" s="8">
        <v>-1</v>
      </c>
      <c r="R127" s="8" t="e">
        <v>#DIV/0!</v>
      </c>
      <c r="S127" s="8">
        <v>-1</v>
      </c>
      <c r="T127" s="8" t="e">
        <v>#DIV/0!</v>
      </c>
      <c r="U127" s="8">
        <v>-1</v>
      </c>
      <c r="V127" s="8" t="e">
        <v>#DIV/0!</v>
      </c>
      <c r="W127" s="8">
        <v>-5.1610747219465902E-2</v>
      </c>
      <c r="X127" s="8">
        <v>0.23110574136809015</v>
      </c>
      <c r="Y127" s="8">
        <v>0.28950327048915536</v>
      </c>
      <c r="Z127" s="8">
        <v>0.43707141580051889</v>
      </c>
      <c r="AA127" s="8">
        <v>0.24783255964452411</v>
      </c>
    </row>
    <row r="128" spans="2:27" x14ac:dyDescent="0.4">
      <c r="B128" t="s">
        <v>70</v>
      </c>
      <c r="C128" s="3" t="s">
        <v>22</v>
      </c>
      <c r="D128" s="8"/>
      <c r="E128" s="8" t="e">
        <v>#DIV/0!</v>
      </c>
      <c r="F128" s="8" t="e">
        <v>#DIV/0!</v>
      </c>
      <c r="G128" s="8" t="e">
        <v>#DIV/0!</v>
      </c>
      <c r="H128" s="8" t="e">
        <v>#DIV/0!</v>
      </c>
      <c r="I128" s="8" t="e">
        <v>#DIV/0!</v>
      </c>
      <c r="J128" s="8" t="e">
        <v>#DIV/0!</v>
      </c>
      <c r="K128" s="8" t="e">
        <v>#DIV/0!</v>
      </c>
      <c r="L128" s="8" t="e">
        <v>#DIV/0!</v>
      </c>
      <c r="M128" s="8" t="e">
        <v>#DIV/0!</v>
      </c>
      <c r="N128" s="8" t="e">
        <v>#DIV/0!</v>
      </c>
      <c r="O128" s="8" t="e">
        <v>#DIV/0!</v>
      </c>
      <c r="P128" s="8" t="e">
        <v>#DIV/0!</v>
      </c>
      <c r="Q128" s="8">
        <v>-1</v>
      </c>
      <c r="R128" s="8" t="e">
        <v>#DIV/0!</v>
      </c>
      <c r="S128" s="8">
        <v>-1</v>
      </c>
      <c r="T128" s="8" t="e">
        <v>#DIV/0!</v>
      </c>
      <c r="U128" s="8">
        <v>-1</v>
      </c>
      <c r="V128" s="8" t="e">
        <v>#DIV/0!</v>
      </c>
      <c r="W128" s="8">
        <v>0.23032206541908784</v>
      </c>
      <c r="X128" s="8">
        <v>0.2542568694146552</v>
      </c>
      <c r="Y128" s="8">
        <v>0.21782991132210117</v>
      </c>
      <c r="Z128" s="8">
        <v>0.12754902613723851</v>
      </c>
      <c r="AA128" s="8">
        <v>2.4856165333853042E-2</v>
      </c>
    </row>
    <row r="129" spans="2:27" x14ac:dyDescent="0.4">
      <c r="B129" t="s">
        <v>71</v>
      </c>
      <c r="C129" s="7" t="s">
        <v>29</v>
      </c>
      <c r="D129" s="8"/>
      <c r="E129" s="8" t="e">
        <v>#DIV/0!</v>
      </c>
      <c r="F129" s="8" t="e">
        <v>#DIV/0!</v>
      </c>
      <c r="G129" s="8" t="e">
        <v>#DIV/0!</v>
      </c>
      <c r="H129" s="8" t="e">
        <v>#DIV/0!</v>
      </c>
      <c r="I129" s="8">
        <v>-1</v>
      </c>
      <c r="J129" s="8" t="e">
        <v>#DIV/0!</v>
      </c>
      <c r="K129" s="8">
        <v>-1</v>
      </c>
      <c r="L129" s="8" t="e">
        <v>#DIV/0!</v>
      </c>
      <c r="M129" s="8">
        <v>-1</v>
      </c>
      <c r="N129" s="8" t="e">
        <v>#DIV/0!</v>
      </c>
      <c r="O129" s="8">
        <v>-1</v>
      </c>
      <c r="P129" s="8" t="e">
        <v>#DIV/0!</v>
      </c>
      <c r="Q129" s="8">
        <v>-1</v>
      </c>
      <c r="R129" s="8" t="e">
        <v>#DIV/0!</v>
      </c>
      <c r="S129" s="8" t="e">
        <v>#DIV/0!</v>
      </c>
      <c r="T129" s="8" t="e">
        <v>#DIV/0!</v>
      </c>
      <c r="U129" s="8">
        <v>-1</v>
      </c>
      <c r="V129" s="8" t="e">
        <v>#DIV/0!</v>
      </c>
      <c r="W129" s="8">
        <v>-1</v>
      </c>
      <c r="X129" s="8" t="e">
        <v>#DIV/0!</v>
      </c>
      <c r="Y129" s="8">
        <v>6.8538144425288161E-2</v>
      </c>
      <c r="Z129" s="8">
        <v>0.11589079629199484</v>
      </c>
      <c r="AA129" s="8">
        <v>0.1291198930195907</v>
      </c>
    </row>
    <row r="130" spans="2:27" x14ac:dyDescent="0.4">
      <c r="B130" t="s">
        <v>72</v>
      </c>
      <c r="C130" s="3" t="s">
        <v>23</v>
      </c>
      <c r="D130" s="8"/>
      <c r="E130" s="8" t="e">
        <v>#DIV/0!</v>
      </c>
      <c r="F130" s="8" t="e">
        <v>#DIV/0!</v>
      </c>
      <c r="G130" s="8" t="e">
        <v>#DIV/0!</v>
      </c>
      <c r="H130" s="8" t="e">
        <v>#DIV/0!</v>
      </c>
      <c r="I130" s="8" t="e">
        <v>#DIV/0!</v>
      </c>
      <c r="J130" s="8" t="e">
        <v>#DIV/0!</v>
      </c>
      <c r="K130" s="8" t="e">
        <v>#DIV/0!</v>
      </c>
      <c r="L130" s="8" t="e">
        <v>#DIV/0!</v>
      </c>
      <c r="M130" s="8" t="e">
        <v>#DIV/0!</v>
      </c>
      <c r="N130" s="8" t="e">
        <v>#DIV/0!</v>
      </c>
      <c r="O130" s="8" t="e">
        <v>#DIV/0!</v>
      </c>
      <c r="P130" s="8" t="e">
        <v>#DIV/0!</v>
      </c>
      <c r="Q130" s="8">
        <v>-1</v>
      </c>
      <c r="R130" s="8" t="e">
        <v>#DIV/0!</v>
      </c>
      <c r="S130" s="8">
        <v>-1</v>
      </c>
      <c r="T130" s="8" t="e">
        <v>#DIV/0!</v>
      </c>
      <c r="U130" s="8">
        <v>-1</v>
      </c>
      <c r="V130" s="8" t="e">
        <v>#DIV/0!</v>
      </c>
      <c r="W130" s="8">
        <v>0.21490521775514471</v>
      </c>
      <c r="X130" s="8">
        <v>0.23204733825046753</v>
      </c>
      <c r="Y130" s="8">
        <v>9.9247665024793097E-2</v>
      </c>
      <c r="Z130" s="8">
        <v>0.25285013828707514</v>
      </c>
      <c r="AA130" s="8">
        <v>0.10033541932882861</v>
      </c>
    </row>
    <row r="131" spans="2:27" x14ac:dyDescent="0.4">
      <c r="B131" t="s">
        <v>73</v>
      </c>
      <c r="C131" s="4" t="s">
        <v>24</v>
      </c>
      <c r="D131" s="8"/>
      <c r="E131" s="8" t="e">
        <v>#DIV/0!</v>
      </c>
      <c r="F131" s="8" t="e">
        <v>#DIV/0!</v>
      </c>
      <c r="G131" s="8">
        <v>-1</v>
      </c>
      <c r="H131" s="8" t="e">
        <v>#DIV/0!</v>
      </c>
      <c r="I131" s="8">
        <v>-0.13601876079820618</v>
      </c>
      <c r="J131" s="8">
        <v>0.1628306173360996</v>
      </c>
      <c r="K131" s="8">
        <v>4.9032993227855703E-2</v>
      </c>
      <c r="L131" s="8">
        <v>0.532598477060924</v>
      </c>
      <c r="M131" s="8">
        <v>0.1529636352321464</v>
      </c>
      <c r="N131" s="8">
        <v>0.20385507447069595</v>
      </c>
      <c r="O131" s="8">
        <v>7.0090041412484316E-2</v>
      </c>
      <c r="P131" s="8">
        <v>0.13970617804576091</v>
      </c>
      <c r="Q131" s="8">
        <v>1.8957299965562502E-2</v>
      </c>
      <c r="R131" s="8">
        <v>0.17233820123403132</v>
      </c>
      <c r="S131" s="8">
        <v>5.9286546528700912E-2</v>
      </c>
      <c r="T131" s="8">
        <v>0.15861604608810809</v>
      </c>
      <c r="U131" s="8">
        <v>1.3763154598162908E-2</v>
      </c>
      <c r="V131" s="8">
        <v>0.14482530398277604</v>
      </c>
      <c r="W131" s="8">
        <v>1.5989862619408379E-2</v>
      </c>
      <c r="X131" s="8">
        <v>0.16063914787908207</v>
      </c>
      <c r="Y131" s="8">
        <v>0.11379204655066255</v>
      </c>
      <c r="Z131" s="8">
        <v>0.12831657181077039</v>
      </c>
      <c r="AA131" s="8">
        <v>0.11196509932119891</v>
      </c>
    </row>
    <row r="132" spans="2:27" x14ac:dyDescent="0.4">
      <c r="B132" t="s">
        <v>73</v>
      </c>
      <c r="C132" s="5" t="s">
        <v>25</v>
      </c>
      <c r="D132" s="8"/>
      <c r="E132" s="8" t="e">
        <v>#DIV/0!</v>
      </c>
      <c r="F132" s="8" t="e">
        <v>#DIV/0!</v>
      </c>
      <c r="G132" s="8" t="e">
        <v>#DIV/0!</v>
      </c>
      <c r="H132" s="8" t="e">
        <v>#DIV/0!</v>
      </c>
      <c r="I132" s="8">
        <v>-0.16316932322722766</v>
      </c>
      <c r="J132" s="8">
        <v>0.1503061180339218</v>
      </c>
      <c r="K132" s="8">
        <v>7.1847362556244798E-2</v>
      </c>
      <c r="L132" s="8">
        <v>0.53247284369196235</v>
      </c>
      <c r="M132" s="8">
        <v>0.18889394338397869</v>
      </c>
      <c r="N132" s="8">
        <v>0.1672761989778675</v>
      </c>
      <c r="O132" s="8">
        <v>6.9212855058037093E-2</v>
      </c>
      <c r="P132" s="8">
        <v>0.13523541571139597</v>
      </c>
      <c r="Q132" s="8">
        <v>2.0337577539726981E-2</v>
      </c>
      <c r="R132" s="8">
        <v>0.16073962382107787</v>
      </c>
      <c r="S132" s="8">
        <v>4.7895105065674182E-2</v>
      </c>
      <c r="T132" s="8">
        <v>0.1565620744917493</v>
      </c>
      <c r="U132" s="8">
        <v>1.1258252996923401E-2</v>
      </c>
      <c r="V132" s="8">
        <v>0.14087212928507897</v>
      </c>
      <c r="W132" s="8">
        <v>-7.6065366629588516E-3</v>
      </c>
      <c r="X132" s="8">
        <v>0.1763909706858684</v>
      </c>
      <c r="Y132" s="8">
        <v>0.11213370331458439</v>
      </c>
      <c r="Z132" s="8">
        <v>0.10259034251151622</v>
      </c>
      <c r="AA132" s="8">
        <v>9.7798627579408937E-2</v>
      </c>
    </row>
    <row r="133" spans="2:27" x14ac:dyDescent="0.4">
      <c r="B133" t="s">
        <v>73</v>
      </c>
      <c r="C133" s="5" t="s">
        <v>26</v>
      </c>
      <c r="D133" s="8"/>
      <c r="E133" s="8" t="e">
        <v>#DIV/0!</v>
      </c>
      <c r="F133" s="8" t="e">
        <v>#DIV/0!</v>
      </c>
      <c r="G133" s="8" t="e">
        <v>#DIV/0!</v>
      </c>
      <c r="H133" s="8" t="e">
        <v>#DIV/0!</v>
      </c>
      <c r="I133" s="8">
        <v>-3.7669213559560544E-2</v>
      </c>
      <c r="J133" s="8">
        <v>0.21284877222166276</v>
      </c>
      <c r="K133" s="8">
        <v>2.6129334775102153E-2</v>
      </c>
      <c r="L133" s="8">
        <v>0.45966464972112941</v>
      </c>
      <c r="M133" s="8">
        <v>7.0534222389305512E-2</v>
      </c>
      <c r="N133" s="8">
        <v>0.29184296204368709</v>
      </c>
      <c r="O133" s="8">
        <v>0.11384135056771316</v>
      </c>
      <c r="P133" s="8">
        <v>0.1040950784554997</v>
      </c>
      <c r="Q133" s="8">
        <v>7.3204898358331993E-2</v>
      </c>
      <c r="R133" s="8">
        <v>0.14558433918218006</v>
      </c>
      <c r="S133" s="8">
        <v>0.1505922880354631</v>
      </c>
      <c r="T133" s="8">
        <v>9.7899939411548287E-2</v>
      </c>
      <c r="U133" s="8">
        <v>7.4313167364885357E-2</v>
      </c>
      <c r="V133" s="8">
        <v>9.1351698216739718E-2</v>
      </c>
      <c r="W133" s="8">
        <v>9.7015933444081881E-2</v>
      </c>
      <c r="X133" s="8">
        <v>0.10070428052002312</v>
      </c>
      <c r="Y133" s="8">
        <v>0.13954052452757582</v>
      </c>
      <c r="Z133" s="8">
        <v>0.17887428011785511</v>
      </c>
      <c r="AA133" s="8">
        <v>0.14736872072431972</v>
      </c>
    </row>
    <row r="134" spans="2:27" x14ac:dyDescent="0.4">
      <c r="B134" t="s">
        <v>73</v>
      </c>
      <c r="C134" s="5" t="s">
        <v>27</v>
      </c>
      <c r="D134" s="8"/>
      <c r="E134" s="8" t="e">
        <v>#DIV/0!</v>
      </c>
      <c r="F134" s="8" t="e">
        <v>#DIV/0!</v>
      </c>
      <c r="G134" s="8">
        <v>-1</v>
      </c>
      <c r="H134" s="8" t="e">
        <v>#DIV/0!</v>
      </c>
      <c r="I134" s="8">
        <v>-7.1361514623791478E-2</v>
      </c>
      <c r="J134" s="8">
        <v>6.7417299979536827E-2</v>
      </c>
      <c r="K134" s="8">
        <v>-0.46816068693465029</v>
      </c>
      <c r="L134" s="8">
        <v>2.006441330993376</v>
      </c>
      <c r="M134" s="8">
        <v>-0.25438714255361949</v>
      </c>
      <c r="N134" s="8">
        <v>0.91360068608432443</v>
      </c>
      <c r="O134" s="8">
        <v>-0.29437173852514487</v>
      </c>
      <c r="P134" s="8">
        <v>0.80906717930726257</v>
      </c>
      <c r="Q134" s="8">
        <v>-0.47477157124758473</v>
      </c>
      <c r="R134" s="8">
        <v>1.3176080036557862</v>
      </c>
      <c r="S134" s="8">
        <v>-0.40429871241793724</v>
      </c>
      <c r="T134" s="8">
        <v>1.2589471810570467</v>
      </c>
      <c r="U134" s="8">
        <v>-0.39743437866411302</v>
      </c>
      <c r="V134" s="8">
        <v>1.0600282512532071</v>
      </c>
      <c r="W134" s="8">
        <v>-4.0380928784224723E-2</v>
      </c>
      <c r="X134" s="8">
        <v>0.29091669148659127</v>
      </c>
      <c r="Y134" s="8">
        <v>-4.9861267333748405E-2</v>
      </c>
      <c r="Z134" s="8">
        <v>0.36526174683188839</v>
      </c>
      <c r="AA134" s="8">
        <v>0.14467697706800253</v>
      </c>
    </row>
    <row r="135" spans="2:27" x14ac:dyDescent="0.4">
      <c r="B135" t="s">
        <v>73</v>
      </c>
      <c r="C135" s="6" t="s">
        <v>28</v>
      </c>
      <c r="D135" s="8"/>
      <c r="E135" s="8" t="e">
        <v>#DIV/0!</v>
      </c>
      <c r="F135" s="8" t="e">
        <v>#DIV/0!</v>
      </c>
      <c r="G135" s="8" t="e">
        <v>#DIV/0!</v>
      </c>
      <c r="H135" s="8" t="e">
        <v>#DIV/0!</v>
      </c>
      <c r="I135" s="8">
        <v>-1</v>
      </c>
      <c r="J135" s="8" t="e">
        <v>#DIV/0!</v>
      </c>
      <c r="K135" s="8">
        <v>-1</v>
      </c>
      <c r="L135" s="8" t="e">
        <v>#DIV/0!</v>
      </c>
      <c r="M135" s="8">
        <v>-1</v>
      </c>
      <c r="N135" s="8" t="e">
        <v>#DIV/0!</v>
      </c>
      <c r="O135" s="8">
        <v>-1</v>
      </c>
      <c r="P135" s="8" t="e">
        <v>#DIV/0!</v>
      </c>
      <c r="Q135" s="8">
        <v>-1</v>
      </c>
      <c r="R135" s="8" t="e">
        <v>#DIV/0!</v>
      </c>
      <c r="S135" s="8">
        <v>-1</v>
      </c>
      <c r="T135" s="8" t="e">
        <v>#DIV/0!</v>
      </c>
      <c r="U135" s="8">
        <v>-1</v>
      </c>
      <c r="V135" s="8" t="e">
        <v>#DIV/0!</v>
      </c>
      <c r="W135" s="8">
        <v>-5.8490810270205418E-2</v>
      </c>
      <c r="X135" s="8">
        <v>0.46019292000765666</v>
      </c>
      <c r="Y135" s="8">
        <v>3.8144014082843736E-3</v>
      </c>
      <c r="Z135" s="8">
        <v>0.3272831304409809</v>
      </c>
      <c r="AA135" s="8">
        <v>9.8788330481745401E-2</v>
      </c>
    </row>
    <row r="136" spans="2:27" x14ac:dyDescent="0.4">
      <c r="E136" s="8"/>
    </row>
    <row r="137" spans="2:27" x14ac:dyDescent="0.4">
      <c r="E137" s="8"/>
    </row>
    <row r="138" spans="2:27" x14ac:dyDescent="0.4">
      <c r="C138" s="9"/>
      <c r="E138" s="8"/>
    </row>
    <row r="139" spans="2:27" x14ac:dyDescent="0.4">
      <c r="E139" s="8"/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零售贷款!D71:AA71</xm:f>
              <xm:sqref>A71</xm:sqref>
            </x14:sparkline>
            <x14:sparkline>
              <xm:f>零售贷款!D72:AA72</xm:f>
              <xm:sqref>A72</xm:sqref>
            </x14:sparkline>
            <x14:sparkline>
              <xm:f>零售贷款!D73:AA73</xm:f>
              <xm:sqref>A73</xm:sqref>
            </x14:sparkline>
            <x14:sparkline>
              <xm:f>零售贷款!D74:AA74</xm:f>
              <xm:sqref>A74</xm:sqref>
            </x14:sparkline>
            <x14:sparkline>
              <xm:f>零售贷款!D75:AA75</xm:f>
              <xm:sqref>A75</xm:sqref>
            </x14:sparkline>
            <x14:sparkline>
              <xm:f>零售贷款!D76:AA76</xm:f>
              <xm:sqref>A76</xm:sqref>
            </x14:sparkline>
            <x14:sparkline>
              <xm:f>零售贷款!D77:AA77</xm:f>
              <xm:sqref>A77</xm:sqref>
            </x14:sparkline>
            <x14:sparkline>
              <xm:f>零售贷款!D78:AA78</xm:f>
              <xm:sqref>A78</xm:sqref>
            </x14:sparkline>
            <x14:sparkline>
              <xm:f>零售贷款!D79:AA79</xm:f>
              <xm:sqref>A79</xm:sqref>
            </x14:sparkline>
            <x14:sparkline>
              <xm:f>零售贷款!D80:AA80</xm:f>
              <xm:sqref>A80</xm:sqref>
            </x14:sparkline>
            <x14:sparkline>
              <xm:f>零售贷款!D81:AA81</xm:f>
              <xm:sqref>A81</xm:sqref>
            </x14:sparkline>
            <x14:sparkline>
              <xm:f>零售贷款!D82:AA82</xm:f>
              <xm:sqref>A82</xm:sqref>
            </x14:sparkline>
            <x14:sparkline>
              <xm:f>零售贷款!D83:AA83</xm:f>
              <xm:sqref>A83</xm:sqref>
            </x14:sparkline>
            <x14:sparkline>
              <xm:f>零售贷款!D84:AA84</xm:f>
              <xm:sqref>A84</xm:sqref>
            </x14:sparkline>
            <x14:sparkline>
              <xm:f>零售贷款!D85:AA85</xm:f>
              <xm:sqref>A85</xm:sqref>
            </x14:sparkline>
            <x14:sparkline>
              <xm:f>零售贷款!D86:AA86</xm:f>
              <xm:sqref>A86</xm:sqref>
            </x14:sparkline>
            <x14:sparkline>
              <xm:f>零售贷款!D87:AA87</xm:f>
              <xm:sqref>A87</xm:sqref>
            </x14:sparkline>
            <x14:sparkline>
              <xm:f>零售贷款!D88:AA88</xm:f>
              <xm:sqref>A88</xm:sqref>
            </x14:sparkline>
            <x14:sparkline>
              <xm:f>零售贷款!D89:AA89</xm:f>
              <xm:sqref>A89</xm:sqref>
            </x14:sparkline>
            <x14:sparkline>
              <xm:f>零售贷款!D90:AA90</xm:f>
              <xm:sqref>A90</xm:sqref>
            </x14:sparkline>
            <x14:sparkline>
              <xm:f>零售贷款!D91:AA91</xm:f>
              <xm:sqref>A91</xm:sqref>
            </x14:sparkline>
            <x14:sparkline>
              <xm:f>零售贷款!D92:AA92</xm:f>
              <xm:sqref>A92</xm:sqref>
            </x14:sparkline>
            <x14:sparkline>
              <xm:f>零售贷款!D93:AA93</xm:f>
              <xm:sqref>A93</xm:sqref>
            </x14:sparkline>
            <x14:sparkline>
              <xm:f>零售贷款!D94:AA94</xm:f>
              <xm:sqref>A94</xm:sqref>
            </x14:sparkline>
            <x14:sparkline>
              <xm:f>零售贷款!D95:AA95</xm:f>
              <xm:sqref>A95</xm:sqref>
            </x14:sparkline>
            <x14:sparkline>
              <xm:f>零售贷款!D96:AA96</xm:f>
              <xm:sqref>A96</xm:sqref>
            </x14:sparkline>
            <x14:sparkline>
              <xm:f>零售贷款!D97:AA97</xm:f>
              <xm:sqref>A97</xm:sqref>
            </x14:sparkline>
            <x14:sparkline>
              <xm:f>零售贷款!D98:AA98</xm:f>
              <xm:sqref>A98</xm:sqref>
            </x14:sparkline>
            <x14:sparkline>
              <xm:f>零售贷款!D99:AA99</xm:f>
              <xm:sqref>A99</xm:sqref>
            </x14:sparkline>
            <x14:sparkline>
              <xm:f>零售贷款!D100:AA100</xm:f>
              <xm:sqref>A100</xm:sqref>
            </x14:sparkline>
            <x14:sparkline>
              <xm:f>零售贷款!D101:AA101</xm:f>
              <xm:sqref>A101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O18" sqref="O18"/>
    </sheetView>
  </sheetViews>
  <sheetFormatPr defaultRowHeight="13.9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O236"/>
  <sheetViews>
    <sheetView topLeftCell="A34" workbookViewId="0">
      <selection activeCell="D36" sqref="A1:XFD1048576"/>
    </sheetView>
  </sheetViews>
  <sheetFormatPr defaultRowHeight="13.9" x14ac:dyDescent="0.4"/>
  <cols>
    <col min="4" max="4" width="12.86328125" bestFit="1" customWidth="1"/>
    <col min="5" max="5" width="12.46484375" customWidth="1"/>
    <col min="6" max="7" width="11.33203125" bestFit="1" customWidth="1"/>
    <col min="8" max="8" width="12.46484375" bestFit="1" customWidth="1"/>
    <col min="9" max="9" width="11.33203125" bestFit="1" customWidth="1"/>
    <col min="10" max="12" width="12.46484375" bestFit="1" customWidth="1"/>
    <col min="13" max="13" width="10.19921875" bestFit="1" customWidth="1"/>
    <col min="14" max="14" width="11.33203125" bestFit="1" customWidth="1"/>
    <col min="15" max="15" width="10.19921875" bestFit="1" customWidth="1"/>
  </cols>
  <sheetData>
    <row r="1" spans="2:15" x14ac:dyDescent="0.4">
      <c r="C1" t="s">
        <v>30</v>
      </c>
      <c r="D1" s="1">
        <v>39447</v>
      </c>
      <c r="E1" s="1">
        <v>39813</v>
      </c>
      <c r="F1" s="1">
        <v>40178</v>
      </c>
      <c r="G1" s="1">
        <v>40543</v>
      </c>
      <c r="H1" s="1">
        <v>40908</v>
      </c>
      <c r="I1" s="1">
        <v>41274</v>
      </c>
      <c r="J1" s="1">
        <v>41639</v>
      </c>
      <c r="K1" s="1">
        <v>42004</v>
      </c>
      <c r="L1" s="1">
        <v>42369</v>
      </c>
      <c r="M1" s="1">
        <v>42551</v>
      </c>
      <c r="N1" s="1">
        <v>42735</v>
      </c>
      <c r="O1" s="1">
        <v>42916</v>
      </c>
    </row>
    <row r="2" spans="2:15" x14ac:dyDescent="0.4">
      <c r="B2" t="s">
        <v>48</v>
      </c>
      <c r="C2" s="3" t="s">
        <v>0</v>
      </c>
      <c r="D2" s="2">
        <v>7521.13</v>
      </c>
      <c r="E2" s="2">
        <v>8293.42</v>
      </c>
      <c r="F2" s="2">
        <v>12068.5</v>
      </c>
      <c r="G2" s="2">
        <v>16557.189999999999</v>
      </c>
      <c r="H2" s="2">
        <v>20149.259999999998</v>
      </c>
      <c r="I2" s="2">
        <v>22871.03</v>
      </c>
      <c r="J2" s="2">
        <v>27276.01</v>
      </c>
      <c r="K2" s="2">
        <v>30634.65</v>
      </c>
      <c r="L2" s="2">
        <v>35418.620000000003</v>
      </c>
      <c r="M2" s="2">
        <v>38716.26</v>
      </c>
      <c r="N2" s="2">
        <v>41961.69</v>
      </c>
      <c r="O2" s="2">
        <v>45751.91</v>
      </c>
    </row>
    <row r="3" spans="2:15" x14ac:dyDescent="0.4">
      <c r="B3" t="s">
        <v>49</v>
      </c>
      <c r="C3" s="3" t="s">
        <v>1</v>
      </c>
      <c r="D3" s="2">
        <v>7238.05</v>
      </c>
      <c r="E3" s="2">
        <v>6031.47</v>
      </c>
      <c r="F3" s="2">
        <v>10884.59</v>
      </c>
      <c r="G3" s="2">
        <v>13909.57</v>
      </c>
      <c r="H3" s="2">
        <v>16838.55</v>
      </c>
      <c r="I3" s="2">
        <v>20510.939999999999</v>
      </c>
      <c r="J3" s="2">
        <v>25048.38</v>
      </c>
      <c r="K3" s="2">
        <v>29357.62</v>
      </c>
      <c r="L3" s="2">
        <v>35319.83</v>
      </c>
      <c r="M3" s="2">
        <v>39550.639999999999</v>
      </c>
      <c r="N3" s="2">
        <v>44209.39</v>
      </c>
      <c r="O3" s="2">
        <v>48855.92</v>
      </c>
    </row>
    <row r="4" spans="2:15" x14ac:dyDescent="0.4">
      <c r="B4" t="s">
        <v>50</v>
      </c>
      <c r="C4" s="3" t="s">
        <v>2</v>
      </c>
      <c r="D4" s="2">
        <v>4911.97</v>
      </c>
      <c r="E4" s="2">
        <v>4645.05</v>
      </c>
      <c r="F4" s="2">
        <v>7894.56</v>
      </c>
      <c r="G4" s="2">
        <v>11444.73</v>
      </c>
      <c r="H4" s="2">
        <v>14305.2</v>
      </c>
      <c r="I4" s="2">
        <v>17079.62</v>
      </c>
      <c r="J4" s="2">
        <v>20956.32</v>
      </c>
      <c r="K4" s="2">
        <v>24009.84</v>
      </c>
      <c r="L4" s="2">
        <v>27346.17</v>
      </c>
      <c r="M4" s="2">
        <v>30523.98</v>
      </c>
      <c r="N4" s="2">
        <v>33464.14</v>
      </c>
      <c r="O4" s="2">
        <v>36849.230000000003</v>
      </c>
    </row>
    <row r="5" spans="2:15" x14ac:dyDescent="0.4">
      <c r="B5" t="s">
        <v>51</v>
      </c>
      <c r="C5" s="3" t="s">
        <v>3</v>
      </c>
      <c r="D5" s="2">
        <v>7325.84</v>
      </c>
      <c r="E5" s="2">
        <v>6630.58</v>
      </c>
      <c r="F5" s="2">
        <v>11474.82</v>
      </c>
      <c r="G5" s="2">
        <v>14162.38</v>
      </c>
      <c r="H5" s="2">
        <v>16175.09</v>
      </c>
      <c r="I5" s="2">
        <v>18842.97</v>
      </c>
      <c r="J5" s="2">
        <v>21684.52</v>
      </c>
      <c r="K5" s="2">
        <v>24376.79</v>
      </c>
      <c r="L5" s="2">
        <v>27659.48</v>
      </c>
      <c r="M5" s="2">
        <v>30804.2</v>
      </c>
      <c r="N5" s="2">
        <v>34043.93</v>
      </c>
      <c r="O5" s="2">
        <v>36790.58</v>
      </c>
    </row>
    <row r="6" spans="2:15" x14ac:dyDescent="0.4">
      <c r="B6" t="s">
        <v>52</v>
      </c>
      <c r="C6" s="3" t="s">
        <v>4</v>
      </c>
      <c r="D6" s="2">
        <v>1726.24</v>
      </c>
      <c r="E6" s="2">
        <v>2048.79</v>
      </c>
      <c r="F6" s="2">
        <v>3093.65</v>
      </c>
      <c r="G6" s="2">
        <v>4179.25</v>
      </c>
      <c r="H6" s="2">
        <v>5093.07</v>
      </c>
      <c r="I6" s="2">
        <v>6015.22</v>
      </c>
      <c r="J6" s="2">
        <v>7513.1</v>
      </c>
      <c r="K6" s="2">
        <v>8683.57</v>
      </c>
      <c r="L6" s="2">
        <v>9933.19</v>
      </c>
      <c r="M6" s="2">
        <v>10880.08</v>
      </c>
      <c r="N6" s="2">
        <v>11861.87</v>
      </c>
      <c r="O6" s="2">
        <v>12931.77</v>
      </c>
    </row>
    <row r="7" spans="2:15" x14ac:dyDescent="0.4">
      <c r="B7" t="s">
        <v>34</v>
      </c>
      <c r="C7" s="7" t="s">
        <v>33</v>
      </c>
      <c r="D7" s="2">
        <v>0</v>
      </c>
      <c r="E7" s="2">
        <v>0</v>
      </c>
      <c r="F7" s="2">
        <v>0</v>
      </c>
      <c r="G7" s="2">
        <v>2773.9</v>
      </c>
      <c r="H7" s="2">
        <v>3941.55</v>
      </c>
      <c r="I7" s="2">
        <v>5285.93</v>
      </c>
      <c r="J7" s="2">
        <v>7331.78</v>
      </c>
      <c r="K7" s="2">
        <v>9627.25</v>
      </c>
      <c r="L7" s="2">
        <v>12225.7</v>
      </c>
      <c r="M7" s="2">
        <v>14012.74</v>
      </c>
      <c r="N7" s="2">
        <v>15821.75</v>
      </c>
      <c r="O7" s="2">
        <v>17920.39</v>
      </c>
    </row>
    <row r="8" spans="2:15" x14ac:dyDescent="0.4">
      <c r="B8" t="s">
        <v>53</v>
      </c>
      <c r="C8" s="3" t="s">
        <v>5</v>
      </c>
      <c r="D8" s="2">
        <v>1750.26</v>
      </c>
      <c r="E8" s="2">
        <v>2326.35</v>
      </c>
      <c r="F8" s="2">
        <v>3818.77</v>
      </c>
      <c r="G8" s="2">
        <v>4959.88</v>
      </c>
      <c r="H8" s="2">
        <v>5712.08</v>
      </c>
      <c r="I8" s="2">
        <v>6867.84</v>
      </c>
      <c r="J8" s="2">
        <v>8002.49</v>
      </c>
      <c r="K8" s="2">
        <v>9713.27</v>
      </c>
      <c r="L8" s="2">
        <v>12267.01</v>
      </c>
      <c r="M8" s="2">
        <v>13526.59</v>
      </c>
      <c r="N8" s="2">
        <v>15405.94</v>
      </c>
      <c r="O8" s="2">
        <v>17018.88</v>
      </c>
    </row>
    <row r="9" spans="2:15" x14ac:dyDescent="0.4">
      <c r="B9" t="s">
        <v>54</v>
      </c>
      <c r="C9" s="3" t="s">
        <v>6</v>
      </c>
      <c r="D9" s="2">
        <v>1323.95244</v>
      </c>
      <c r="E9" s="2">
        <v>1289.3685499999999</v>
      </c>
      <c r="F9" s="2">
        <v>1690.13816</v>
      </c>
      <c r="G9" s="2">
        <v>2250.0700000000002</v>
      </c>
      <c r="H9" s="2">
        <v>2606.41</v>
      </c>
      <c r="I9" s="2">
        <v>2999.36</v>
      </c>
      <c r="J9" s="2">
        <v>3536.44</v>
      </c>
      <c r="K9" s="2">
        <v>3859.5</v>
      </c>
      <c r="L9" s="2">
        <v>5119.0600000000004</v>
      </c>
      <c r="M9" s="2">
        <v>6088.98</v>
      </c>
      <c r="N9" s="2">
        <v>7505.38</v>
      </c>
      <c r="O9" s="2">
        <v>8272.61</v>
      </c>
    </row>
    <row r="10" spans="2:15" x14ac:dyDescent="0.4">
      <c r="B10" t="s">
        <v>55</v>
      </c>
      <c r="C10" s="3" t="s">
        <v>7</v>
      </c>
      <c r="D10" s="2">
        <v>994.59086000000002</v>
      </c>
      <c r="E10" s="2">
        <v>1085.71</v>
      </c>
      <c r="F10" s="2">
        <v>1638.8</v>
      </c>
      <c r="G10" s="2">
        <v>2791.62</v>
      </c>
      <c r="H10" s="2">
        <v>3641.03</v>
      </c>
      <c r="I10" s="2">
        <v>4655.76</v>
      </c>
      <c r="J10" s="2">
        <v>6055.29</v>
      </c>
      <c r="K10" s="2">
        <v>6546.81</v>
      </c>
      <c r="L10" s="2">
        <v>7280.28</v>
      </c>
      <c r="M10" s="2">
        <v>8025.98</v>
      </c>
      <c r="N10" s="2">
        <v>9009.2199999999993</v>
      </c>
      <c r="O10" s="2">
        <v>10197.5</v>
      </c>
    </row>
    <row r="11" spans="2:15" x14ac:dyDescent="0.4">
      <c r="B11" t="s">
        <v>56</v>
      </c>
      <c r="C11" s="3" t="s">
        <v>8</v>
      </c>
      <c r="D11" s="2">
        <v>902.68951000000004</v>
      </c>
      <c r="E11" s="2">
        <v>1078.21144</v>
      </c>
      <c r="F11" s="2">
        <v>1577.4777999999999</v>
      </c>
      <c r="G11" s="2">
        <v>2178.6855700000001</v>
      </c>
      <c r="H11" s="2">
        <v>2613.0489699999998</v>
      </c>
      <c r="I11" s="2">
        <v>3091.84</v>
      </c>
      <c r="J11" s="2">
        <v>3940.38</v>
      </c>
      <c r="K11" s="2">
        <v>4647.82</v>
      </c>
      <c r="L11" s="2">
        <v>5873.04</v>
      </c>
      <c r="M11" s="2">
        <v>7346.6</v>
      </c>
      <c r="N11" s="2">
        <v>9701.99</v>
      </c>
      <c r="O11" s="2">
        <v>11685.07</v>
      </c>
    </row>
    <row r="12" spans="2:15" x14ac:dyDescent="0.4">
      <c r="B12" t="s">
        <v>57</v>
      </c>
      <c r="C12" s="3" t="s">
        <v>9</v>
      </c>
      <c r="D12" s="2">
        <v>760.89</v>
      </c>
      <c r="E12" s="2">
        <v>877.63</v>
      </c>
      <c r="F12" s="2">
        <v>1482.4</v>
      </c>
      <c r="G12" s="2">
        <v>2162.7399999999998</v>
      </c>
      <c r="H12" s="2">
        <v>2681.97</v>
      </c>
      <c r="I12" s="2">
        <v>3346.47</v>
      </c>
      <c r="J12" s="2">
        <v>4405.53</v>
      </c>
      <c r="K12" s="2">
        <v>5545.47</v>
      </c>
      <c r="L12" s="2">
        <v>6686.13</v>
      </c>
      <c r="M12" s="2">
        <v>8040.63</v>
      </c>
      <c r="N12" s="2">
        <v>9566.06</v>
      </c>
      <c r="O12" s="2">
        <v>11322.97</v>
      </c>
    </row>
    <row r="13" spans="2:15" x14ac:dyDescent="0.4">
      <c r="B13" t="s">
        <v>58</v>
      </c>
      <c r="C13" s="3" t="s">
        <v>10</v>
      </c>
      <c r="D13" s="2">
        <v>635.42713000000003</v>
      </c>
      <c r="E13" s="2">
        <v>739.06185000000005</v>
      </c>
      <c r="F13" s="2">
        <v>976.38142000000005</v>
      </c>
      <c r="G13" s="2">
        <v>1200.91419</v>
      </c>
      <c r="H13" s="2">
        <v>1899.3621000000001</v>
      </c>
      <c r="I13" s="2">
        <v>2258.3452000000002</v>
      </c>
      <c r="J13" s="2">
        <v>3256.5</v>
      </c>
      <c r="K13" s="2">
        <v>3849.95</v>
      </c>
      <c r="L13" s="2">
        <v>4411.42</v>
      </c>
      <c r="M13" s="2">
        <v>4567.33</v>
      </c>
      <c r="N13" s="2">
        <v>5409.44</v>
      </c>
      <c r="O13" s="2">
        <v>6570.35</v>
      </c>
    </row>
    <row r="14" spans="2:15" x14ac:dyDescent="0.4">
      <c r="B14" t="s">
        <v>59</v>
      </c>
      <c r="C14" s="3" t="s">
        <v>11</v>
      </c>
      <c r="D14" s="2">
        <v>717.09</v>
      </c>
      <c r="E14" s="2">
        <v>944.46</v>
      </c>
      <c r="F14" s="2">
        <v>1418.35</v>
      </c>
      <c r="G14" s="2">
        <v>1938.0681300000001</v>
      </c>
      <c r="H14" s="2">
        <v>2334.5380599999999</v>
      </c>
      <c r="I14" s="2">
        <v>3114.54</v>
      </c>
      <c r="J14" s="2">
        <v>3913.72</v>
      </c>
      <c r="K14" s="2">
        <v>4583.8500000000004</v>
      </c>
      <c r="L14" s="2">
        <v>5250.2</v>
      </c>
      <c r="M14" s="2">
        <v>5902.8</v>
      </c>
      <c r="N14" s="2">
        <v>6631.31</v>
      </c>
      <c r="O14" s="2">
        <v>7484.04</v>
      </c>
    </row>
    <row r="15" spans="2:15" x14ac:dyDescent="0.4">
      <c r="B15" t="s">
        <v>60</v>
      </c>
      <c r="C15" s="3" t="s">
        <v>12</v>
      </c>
      <c r="D15" s="2">
        <v>394.65147885070002</v>
      </c>
      <c r="E15" s="2">
        <v>389.0542050418</v>
      </c>
      <c r="F15" s="2">
        <v>473.28719633169999</v>
      </c>
      <c r="G15" s="2">
        <v>601.08768438230004</v>
      </c>
      <c r="H15" s="2">
        <v>749.87537319080002</v>
      </c>
      <c r="I15" s="2">
        <v>1006.6677197434</v>
      </c>
      <c r="J15" s="2">
        <v>1427.54</v>
      </c>
      <c r="K15" s="2">
        <v>1747.4</v>
      </c>
      <c r="L15" s="2">
        <v>2009.05</v>
      </c>
      <c r="M15" s="2">
        <v>2220.2800000000002</v>
      </c>
      <c r="N15" s="2">
        <v>2456.58</v>
      </c>
      <c r="O15" s="2">
        <v>2814.55</v>
      </c>
    </row>
    <row r="16" spans="2:15" x14ac:dyDescent="0.4">
      <c r="B16" t="s">
        <v>61</v>
      </c>
      <c r="C16" s="3" t="s">
        <v>13</v>
      </c>
      <c r="D16" s="2">
        <v>147.99272999999999</v>
      </c>
      <c r="E16" s="2">
        <v>175.24710999999999</v>
      </c>
      <c r="F16" s="2">
        <v>259.63252999999997</v>
      </c>
      <c r="G16" s="2">
        <v>444.66043999999999</v>
      </c>
      <c r="H16" s="2">
        <v>666.70830999999998</v>
      </c>
      <c r="I16" s="2">
        <v>899.74474999999995</v>
      </c>
      <c r="J16" s="2">
        <v>1203.0862400000001</v>
      </c>
      <c r="K16" s="2">
        <v>1531.15</v>
      </c>
      <c r="L16" s="2">
        <v>1893.31</v>
      </c>
      <c r="M16" s="2">
        <v>2203.65</v>
      </c>
      <c r="N16" s="2">
        <v>2537.42</v>
      </c>
      <c r="O16" s="2">
        <v>2882.5</v>
      </c>
    </row>
    <row r="17" spans="2:15" x14ac:dyDescent="0.4">
      <c r="B17" t="s">
        <v>62</v>
      </c>
      <c r="C17" s="3" t="s">
        <v>14</v>
      </c>
      <c r="D17" s="2">
        <v>51.181019999999997</v>
      </c>
      <c r="E17" s="2">
        <v>46.475360000000002</v>
      </c>
      <c r="F17" s="2">
        <v>80.345359999999999</v>
      </c>
      <c r="G17" s="2">
        <v>124.78243999999999</v>
      </c>
      <c r="H17" s="2">
        <v>168.33244999999999</v>
      </c>
      <c r="I17" s="2">
        <v>195.97057000000001</v>
      </c>
      <c r="J17" s="2">
        <v>251.28954999999999</v>
      </c>
      <c r="K17" s="2">
        <v>322.06887999999998</v>
      </c>
      <c r="L17" s="2">
        <v>401.99333000000001</v>
      </c>
      <c r="M17" s="2">
        <v>519.74486000000002</v>
      </c>
      <c r="N17" s="2">
        <v>622.44642999999996</v>
      </c>
      <c r="O17" s="2">
        <v>785.44141999999999</v>
      </c>
    </row>
    <row r="18" spans="2:15" x14ac:dyDescent="0.4">
      <c r="B18" t="s">
        <v>63</v>
      </c>
      <c r="C18" s="3" t="s">
        <v>15</v>
      </c>
      <c r="D18" s="2">
        <v>122.5525831476</v>
      </c>
      <c r="E18" s="2">
        <v>130.37705575769999</v>
      </c>
      <c r="F18" s="2">
        <v>206.88055</v>
      </c>
      <c r="G18" s="2">
        <v>263.79887000000002</v>
      </c>
      <c r="H18" s="2">
        <v>297.71983999999998</v>
      </c>
      <c r="I18" s="2">
        <v>356.21123999999998</v>
      </c>
      <c r="J18" s="2">
        <v>532.37184999999999</v>
      </c>
      <c r="K18" s="2">
        <v>727.35348999999997</v>
      </c>
      <c r="L18" s="2">
        <v>852.01948000000004</v>
      </c>
      <c r="M18" s="2">
        <v>828.34807000000001</v>
      </c>
      <c r="N18" s="2">
        <v>958.77503999999999</v>
      </c>
      <c r="O18" s="2">
        <v>1008.34692</v>
      </c>
    </row>
    <row r="19" spans="2:15" x14ac:dyDescent="0.4">
      <c r="B19" t="s">
        <v>64</v>
      </c>
      <c r="C19" s="3" t="s">
        <v>16</v>
      </c>
      <c r="D19" s="2">
        <v>49.009140112200001</v>
      </c>
      <c r="E19" s="2">
        <v>0</v>
      </c>
      <c r="F19" s="2">
        <v>143.67760000000001</v>
      </c>
      <c r="G19" s="2">
        <v>212.98689999999999</v>
      </c>
      <c r="H19" s="2">
        <v>298.67971</v>
      </c>
      <c r="I19" s="2">
        <v>402.87869000000001</v>
      </c>
      <c r="J19" s="2">
        <v>600.38478999999995</v>
      </c>
      <c r="K19" s="2">
        <v>738.96378000000004</v>
      </c>
      <c r="L19" s="2">
        <v>980.98803999999996</v>
      </c>
      <c r="M19" s="2">
        <v>1135.57627</v>
      </c>
      <c r="N19" s="2">
        <v>1357.35473</v>
      </c>
      <c r="O19" s="2">
        <v>1684.2848100000001</v>
      </c>
    </row>
    <row r="20" spans="2:15" x14ac:dyDescent="0.4">
      <c r="B20" t="s">
        <v>65</v>
      </c>
      <c r="C20" s="3" t="s">
        <v>17</v>
      </c>
      <c r="D20" s="2">
        <v>20.656018946900002</v>
      </c>
      <c r="E20" s="2">
        <v>22.6849833365</v>
      </c>
      <c r="F20" s="2">
        <v>31.928164080199998</v>
      </c>
      <c r="G20" s="2">
        <v>58.834919999999997</v>
      </c>
      <c r="H20" s="2">
        <v>71.162620000000004</v>
      </c>
      <c r="I20" s="2">
        <v>84.351050000000001</v>
      </c>
      <c r="J20" s="2">
        <v>137.03984</v>
      </c>
      <c r="K20" s="2">
        <v>178.42733000000001</v>
      </c>
      <c r="L20" s="2">
        <v>227.45678000000001</v>
      </c>
      <c r="M20" s="2">
        <v>227.58045000000001</v>
      </c>
      <c r="N20" s="2">
        <v>237.47086999999999</v>
      </c>
      <c r="O20" s="2">
        <v>258.31383</v>
      </c>
    </row>
    <row r="21" spans="2:15" x14ac:dyDescent="0.4">
      <c r="B21" t="s">
        <v>66</v>
      </c>
      <c r="C21" s="3" t="s">
        <v>18</v>
      </c>
      <c r="D21" s="2">
        <v>317.82789000000002</v>
      </c>
      <c r="E21" s="2">
        <v>320.78590000000003</v>
      </c>
      <c r="F21" s="2">
        <v>379.68078000000003</v>
      </c>
      <c r="G21" s="2">
        <v>464.07317</v>
      </c>
      <c r="H21" s="2">
        <v>518.79999999999995</v>
      </c>
      <c r="I21" s="2">
        <v>507.08</v>
      </c>
      <c r="J21" s="2">
        <v>602.72497999999996</v>
      </c>
      <c r="K21" s="2">
        <v>684.71588999999994</v>
      </c>
      <c r="L21" s="2">
        <v>864.86384999999996</v>
      </c>
      <c r="M21" s="2">
        <v>0</v>
      </c>
      <c r="N21" s="2">
        <v>1190.9829299999999</v>
      </c>
      <c r="O21" s="2">
        <v>1360.4991</v>
      </c>
    </row>
    <row r="22" spans="2:15" x14ac:dyDescent="0.4">
      <c r="B22" t="s">
        <v>67</v>
      </c>
      <c r="C22" s="3" t="s">
        <v>19</v>
      </c>
      <c r="D22" s="2">
        <v>104.37376</v>
      </c>
      <c r="E22" s="2">
        <v>110.89955</v>
      </c>
      <c r="F22" s="2">
        <v>187.35507000000001</v>
      </c>
      <c r="G22" s="2">
        <v>270.72874000000002</v>
      </c>
      <c r="H22" s="2">
        <v>327.23858000000001</v>
      </c>
      <c r="I22" s="2">
        <v>412.70303000000001</v>
      </c>
      <c r="J22" s="2">
        <v>520.25660000000005</v>
      </c>
      <c r="K22" s="2">
        <v>592.80118000000004</v>
      </c>
      <c r="L22" s="2">
        <v>695.17783999999995</v>
      </c>
      <c r="M22" s="2">
        <v>705.93992000000003</v>
      </c>
      <c r="N22" s="2">
        <v>769.46725000000004</v>
      </c>
      <c r="O22" s="2">
        <v>804.77031999999997</v>
      </c>
    </row>
    <row r="23" spans="2:15" x14ac:dyDescent="0.4">
      <c r="B23" t="s">
        <v>68</v>
      </c>
      <c r="C23" s="3" t="s">
        <v>20</v>
      </c>
      <c r="D23" s="2">
        <v>0</v>
      </c>
      <c r="E23" s="2">
        <v>3.2220678364999999</v>
      </c>
      <c r="F23" s="2">
        <v>7.0113918309000001</v>
      </c>
      <c r="G23" s="2">
        <v>14.3291040543</v>
      </c>
      <c r="H23" s="2">
        <v>20.38794</v>
      </c>
      <c r="I23" s="2">
        <v>23.164470000000001</v>
      </c>
      <c r="J23" s="2">
        <v>27.647919999999999</v>
      </c>
      <c r="K23" s="2">
        <v>36.420310000000001</v>
      </c>
      <c r="L23" s="2">
        <v>44.626609999999999</v>
      </c>
      <c r="M23" s="2">
        <v>0</v>
      </c>
      <c r="N23" s="2">
        <v>45.238700000000001</v>
      </c>
      <c r="O23" s="2">
        <v>46.669690000000003</v>
      </c>
    </row>
    <row r="24" spans="2:15" x14ac:dyDescent="0.4">
      <c r="B24" t="s">
        <v>69</v>
      </c>
      <c r="C24" s="3" t="s">
        <v>21</v>
      </c>
      <c r="D24" s="2">
        <v>0</v>
      </c>
      <c r="E24" s="2">
        <v>0</v>
      </c>
      <c r="F24" s="2">
        <v>0</v>
      </c>
      <c r="G24" s="2">
        <v>16.483799999999999</v>
      </c>
      <c r="H24" s="2">
        <v>17.299099999999999</v>
      </c>
      <c r="I24" s="2">
        <v>20.44257</v>
      </c>
      <c r="J24" s="2">
        <v>20.98396</v>
      </c>
      <c r="K24" s="2">
        <v>19.540310000000002</v>
      </c>
      <c r="L24" s="2">
        <v>22.814630000000001</v>
      </c>
      <c r="M24" s="2">
        <v>29.419540000000001</v>
      </c>
      <c r="N24" s="2">
        <v>42.277979999999999</v>
      </c>
      <c r="O24" s="2">
        <v>52.755839999999999</v>
      </c>
    </row>
    <row r="25" spans="2:15" x14ac:dyDescent="0.4">
      <c r="B25" t="s">
        <v>70</v>
      </c>
      <c r="C25" s="3" t="s">
        <v>22</v>
      </c>
      <c r="D25" s="2">
        <v>0</v>
      </c>
      <c r="E25" s="2">
        <v>0</v>
      </c>
      <c r="F25" s="2">
        <v>0</v>
      </c>
      <c r="G25" s="2">
        <v>0</v>
      </c>
      <c r="H25" s="2">
        <v>12.176782084500001</v>
      </c>
      <c r="I25" s="2">
        <v>13.58501</v>
      </c>
      <c r="J25" s="2">
        <v>24.619872921100001</v>
      </c>
      <c r="K25" s="2">
        <v>39.966941488000003</v>
      </c>
      <c r="L25" s="2">
        <v>61.674582176800001</v>
      </c>
      <c r="M25" s="2">
        <v>75.109150943199992</v>
      </c>
      <c r="N25" s="2">
        <v>84.689250000000001</v>
      </c>
      <c r="O25" s="2">
        <v>86.794300000000007</v>
      </c>
    </row>
    <row r="26" spans="2:15" x14ac:dyDescent="0.4">
      <c r="B26" t="s">
        <v>71</v>
      </c>
      <c r="C26" s="7" t="s">
        <v>29</v>
      </c>
      <c r="D26" s="2">
        <v>9.68</v>
      </c>
      <c r="E26" s="2">
        <v>9.89</v>
      </c>
      <c r="F26" s="2">
        <v>17.899999999999999</v>
      </c>
      <c r="G26" s="2">
        <v>30.22</v>
      </c>
      <c r="H26" s="2">
        <v>39.781095999999998</v>
      </c>
      <c r="I26" s="2">
        <v>0</v>
      </c>
      <c r="J26" s="2">
        <v>51.643124</v>
      </c>
      <c r="K26" s="2">
        <v>61.826568999999999</v>
      </c>
      <c r="L26" s="2">
        <v>70.219048667799996</v>
      </c>
      <c r="M26" s="2">
        <v>75.03173196680001</v>
      </c>
      <c r="N26" s="2">
        <v>83.727219131599995</v>
      </c>
      <c r="O26" s="2">
        <v>94.53806870870001</v>
      </c>
    </row>
    <row r="27" spans="2:15" x14ac:dyDescent="0.4">
      <c r="B27" t="s">
        <v>72</v>
      </c>
      <c r="C27" s="3" t="s">
        <v>23</v>
      </c>
      <c r="D27" s="2">
        <v>0</v>
      </c>
      <c r="E27" s="2">
        <v>0</v>
      </c>
      <c r="F27" s="2">
        <v>0</v>
      </c>
      <c r="G27" s="2">
        <v>0</v>
      </c>
      <c r="H27" s="2">
        <v>59.89817</v>
      </c>
      <c r="I27" s="2">
        <v>73.917270000000002</v>
      </c>
      <c r="J27" s="2">
        <v>106.19064419030001</v>
      </c>
      <c r="K27" s="2">
        <v>143.75425954850002</v>
      </c>
      <c r="L27" s="2">
        <v>215.17435712130001</v>
      </c>
      <c r="M27" s="2">
        <v>236.52990963880001</v>
      </c>
      <c r="N27" s="2">
        <v>296.33652999999998</v>
      </c>
      <c r="O27" s="2">
        <v>326.06957999999997</v>
      </c>
    </row>
    <row r="28" spans="2:15" x14ac:dyDescent="0.4">
      <c r="B28" t="s">
        <v>73</v>
      </c>
      <c r="C28" s="4" t="s">
        <v>24</v>
      </c>
      <c r="D28" s="2">
        <v>37026.054561057397</v>
      </c>
      <c r="E28" s="2">
        <v>37198.738071972482</v>
      </c>
      <c r="F28" s="2">
        <v>59806.136022242812</v>
      </c>
      <c r="G28" s="2">
        <v>83010.983958436613</v>
      </c>
      <c r="H28" s="2">
        <v>101239.21910127533</v>
      </c>
      <c r="I28" s="2">
        <v>120936.58156974339</v>
      </c>
      <c r="J28" s="2">
        <v>148426.23937111138</v>
      </c>
      <c r="K28" s="2">
        <v>172260.77894003651</v>
      </c>
      <c r="L28" s="2">
        <v>203129.49854796592</v>
      </c>
      <c r="M28" s="2">
        <v>226244.01990254878</v>
      </c>
      <c r="N28" s="2">
        <v>255274.87692913157</v>
      </c>
      <c r="O28" s="2">
        <v>283856.75387870864</v>
      </c>
    </row>
    <row r="29" spans="2:15" x14ac:dyDescent="0.4">
      <c r="B29" t="s">
        <v>73</v>
      </c>
      <c r="C29" s="5" t="s">
        <v>25</v>
      </c>
      <c r="D29" s="2">
        <v>28723.230000000003</v>
      </c>
      <c r="E29" s="2">
        <v>27649.309999999998</v>
      </c>
      <c r="F29" s="2">
        <v>45416.12</v>
      </c>
      <c r="G29" s="2">
        <v>63027.02</v>
      </c>
      <c r="H29" s="2">
        <v>76502.719999999987</v>
      </c>
      <c r="I29" s="2">
        <v>90605.709999999992</v>
      </c>
      <c r="J29" s="2">
        <v>109810.11</v>
      </c>
      <c r="K29" s="2">
        <v>126689.72</v>
      </c>
      <c r="L29" s="2">
        <v>147902.99000000002</v>
      </c>
      <c r="M29" s="2">
        <v>164487.89999999997</v>
      </c>
      <c r="N29" s="2">
        <v>181362.77</v>
      </c>
      <c r="O29" s="2">
        <v>199099.8</v>
      </c>
    </row>
    <row r="30" spans="2:15" x14ac:dyDescent="0.4">
      <c r="B30" t="s">
        <v>73</v>
      </c>
      <c r="C30" s="5" t="s">
        <v>26</v>
      </c>
      <c r="D30" s="2">
        <v>7479.5514188507013</v>
      </c>
      <c r="E30" s="2">
        <v>8729.8460450418006</v>
      </c>
      <c r="F30" s="2">
        <v>13075.6045763317</v>
      </c>
      <c r="G30" s="2">
        <v>18083.065574382297</v>
      </c>
      <c r="H30" s="2">
        <v>22238.314503190799</v>
      </c>
      <c r="I30" s="2">
        <v>27340.822919743405</v>
      </c>
      <c r="J30" s="2">
        <v>34537.89</v>
      </c>
      <c r="K30" s="2">
        <v>40494.07</v>
      </c>
      <c r="L30" s="2">
        <v>48896.189999999995</v>
      </c>
      <c r="M30" s="2">
        <v>55719.19</v>
      </c>
      <c r="N30" s="2">
        <v>65685.919999999998</v>
      </c>
      <c r="O30" s="2">
        <v>75365.97</v>
      </c>
    </row>
    <row r="31" spans="2:15" x14ac:dyDescent="0.4">
      <c r="B31" t="s">
        <v>73</v>
      </c>
      <c r="C31" s="5" t="s">
        <v>27</v>
      </c>
      <c r="D31" s="2">
        <v>813.59314220669989</v>
      </c>
      <c r="E31" s="2">
        <v>806.46995909420002</v>
      </c>
      <c r="F31" s="2">
        <v>1289.5000540802</v>
      </c>
      <c r="G31" s="2">
        <v>1839.8654799999999</v>
      </c>
      <c r="H31" s="2">
        <v>2348.6415099999999</v>
      </c>
      <c r="I31" s="2">
        <v>2858.9393300000002</v>
      </c>
      <c r="J31" s="2">
        <v>3847.1538500000001</v>
      </c>
      <c r="K31" s="2">
        <v>4775.4805500000002</v>
      </c>
      <c r="L31" s="2">
        <v>5915.8093200000003</v>
      </c>
      <c r="M31" s="2">
        <v>5620.8395700000001</v>
      </c>
      <c r="N31" s="2">
        <v>7673.9172500000004</v>
      </c>
      <c r="O31" s="2">
        <v>8784.1563999999998</v>
      </c>
    </row>
    <row r="32" spans="2:15" x14ac:dyDescent="0.4">
      <c r="B32" t="s">
        <v>73</v>
      </c>
      <c r="C32" s="6" t="s">
        <v>28</v>
      </c>
      <c r="D32" s="2">
        <v>9.68</v>
      </c>
      <c r="E32" s="2">
        <v>13.1120678365</v>
      </c>
      <c r="F32" s="2">
        <v>24.911391830899998</v>
      </c>
      <c r="G32" s="2">
        <v>61.032904054299998</v>
      </c>
      <c r="H32" s="2">
        <v>149.5430880845</v>
      </c>
      <c r="I32" s="2">
        <v>131.10932</v>
      </c>
      <c r="J32" s="2">
        <v>231.0855211114</v>
      </c>
      <c r="K32" s="2">
        <v>301.50839003650003</v>
      </c>
      <c r="L32" s="2">
        <v>414.50922796589998</v>
      </c>
      <c r="M32" s="2">
        <v>416.09033254880001</v>
      </c>
      <c r="N32" s="2">
        <v>552.26967913160001</v>
      </c>
      <c r="O32" s="2">
        <v>606.82747870870003</v>
      </c>
    </row>
    <row r="35" spans="2:15" x14ac:dyDescent="0.4">
      <c r="C35" t="s">
        <v>35</v>
      </c>
      <c r="D35" s="1">
        <v>39447</v>
      </c>
      <c r="E35" s="1">
        <v>39813</v>
      </c>
      <c r="F35" s="1">
        <v>40178</v>
      </c>
      <c r="G35" s="1">
        <v>40543</v>
      </c>
      <c r="H35" s="1">
        <v>40908</v>
      </c>
      <c r="I35" s="1">
        <v>41274</v>
      </c>
      <c r="J35" s="1">
        <v>41639</v>
      </c>
      <c r="K35" s="1">
        <v>42004</v>
      </c>
      <c r="L35" s="1">
        <v>42369</v>
      </c>
      <c r="M35" s="1">
        <v>42551</v>
      </c>
      <c r="N35" s="1">
        <v>42735</v>
      </c>
      <c r="O35" s="1">
        <v>42916</v>
      </c>
    </row>
    <row r="36" spans="2:15" x14ac:dyDescent="0.4">
      <c r="B36" t="s">
        <v>48</v>
      </c>
      <c r="C36" s="3" t="s">
        <v>0</v>
      </c>
      <c r="D36" s="2">
        <v>40732.29</v>
      </c>
      <c r="E36" s="2">
        <v>45719.94</v>
      </c>
      <c r="F36" s="2">
        <v>57286.26</v>
      </c>
      <c r="G36" s="2">
        <v>67905.06</v>
      </c>
      <c r="H36" s="2">
        <v>77888.97</v>
      </c>
      <c r="I36" s="2">
        <v>88036.92</v>
      </c>
      <c r="J36" s="2">
        <v>99223.74</v>
      </c>
      <c r="K36" s="2">
        <v>110263.31</v>
      </c>
      <c r="L36" s="2">
        <v>119334.66</v>
      </c>
      <c r="M36" s="2">
        <v>126773.17</v>
      </c>
      <c r="N36" s="2">
        <v>130568.46</v>
      </c>
      <c r="O36" s="2">
        <v>138659.09</v>
      </c>
    </row>
    <row r="37" spans="2:15" x14ac:dyDescent="0.4">
      <c r="B37" t="s">
        <v>49</v>
      </c>
      <c r="C37" s="3" t="s">
        <v>1</v>
      </c>
      <c r="D37" s="2">
        <v>32721.57</v>
      </c>
      <c r="E37" s="2">
        <v>37939.43</v>
      </c>
      <c r="F37" s="2">
        <v>48197.73</v>
      </c>
      <c r="G37" s="2">
        <v>56691.28</v>
      </c>
      <c r="H37" s="2">
        <v>64964.11</v>
      </c>
      <c r="I37" s="2">
        <v>75123.12</v>
      </c>
      <c r="J37" s="2">
        <v>85900.57</v>
      </c>
      <c r="K37" s="2">
        <v>94745.23</v>
      </c>
      <c r="L37" s="2">
        <v>104851.4</v>
      </c>
      <c r="M37" s="2">
        <v>111378.77</v>
      </c>
      <c r="N37" s="2">
        <v>117570.32</v>
      </c>
      <c r="O37" s="2">
        <v>125070.21</v>
      </c>
    </row>
    <row r="38" spans="2:15" x14ac:dyDescent="0.4">
      <c r="B38" t="s">
        <v>50</v>
      </c>
      <c r="C38" s="3" t="s">
        <v>2</v>
      </c>
      <c r="D38" s="2">
        <v>34741.74</v>
      </c>
      <c r="E38" s="2">
        <v>31001.59</v>
      </c>
      <c r="F38" s="2">
        <v>41381.870000000003</v>
      </c>
      <c r="G38" s="2">
        <v>49567.41</v>
      </c>
      <c r="H38" s="2">
        <v>56287.05</v>
      </c>
      <c r="I38" s="2">
        <v>64333.99</v>
      </c>
      <c r="J38" s="2">
        <v>72247.13</v>
      </c>
      <c r="K38" s="2">
        <v>80980.67</v>
      </c>
      <c r="L38" s="2">
        <v>89099.18</v>
      </c>
      <c r="M38" s="2">
        <v>93958.38</v>
      </c>
      <c r="N38" s="2">
        <v>97196.39</v>
      </c>
      <c r="O38" s="2">
        <v>104119.18</v>
      </c>
    </row>
    <row r="39" spans="2:15" x14ac:dyDescent="0.4">
      <c r="B39" t="s">
        <v>51</v>
      </c>
      <c r="C39" s="3" t="s">
        <v>3</v>
      </c>
      <c r="D39" s="2">
        <v>28505.61</v>
      </c>
      <c r="E39" s="2">
        <v>32961.46</v>
      </c>
      <c r="F39" s="2">
        <v>49103.58</v>
      </c>
      <c r="G39" s="2">
        <v>56606.21</v>
      </c>
      <c r="H39" s="2">
        <v>63428.14</v>
      </c>
      <c r="I39" s="2">
        <v>68646.960000000006</v>
      </c>
      <c r="J39" s="2">
        <v>76077.91</v>
      </c>
      <c r="K39" s="2">
        <v>84832.75</v>
      </c>
      <c r="L39" s="2">
        <v>91358.6</v>
      </c>
      <c r="M39" s="2">
        <v>97282.75</v>
      </c>
      <c r="N39" s="2">
        <v>99733.62</v>
      </c>
      <c r="O39" s="2">
        <v>106507.03</v>
      </c>
    </row>
    <row r="40" spans="2:15" x14ac:dyDescent="0.4">
      <c r="B40" t="s">
        <v>52</v>
      </c>
      <c r="C40" s="3" t="s">
        <v>4</v>
      </c>
      <c r="D40" s="2">
        <v>11044.6</v>
      </c>
      <c r="E40" s="2">
        <v>13285.9</v>
      </c>
      <c r="F40" s="2">
        <v>18393.14</v>
      </c>
      <c r="G40" s="2">
        <v>22369.27</v>
      </c>
      <c r="H40" s="2">
        <v>25617.5</v>
      </c>
      <c r="I40" s="2">
        <v>29472.99</v>
      </c>
      <c r="J40" s="2">
        <v>32663.68</v>
      </c>
      <c r="K40" s="2">
        <v>34317.35</v>
      </c>
      <c r="L40" s="2">
        <v>37220.06</v>
      </c>
      <c r="M40" s="2">
        <v>39837.56</v>
      </c>
      <c r="N40" s="2">
        <v>41029.589999999997</v>
      </c>
      <c r="O40" s="2">
        <v>43701.47</v>
      </c>
    </row>
    <row r="41" spans="2:15" x14ac:dyDescent="0.4">
      <c r="B41" t="s">
        <v>34</v>
      </c>
      <c r="C41" s="7" t="s">
        <v>33</v>
      </c>
      <c r="D41" s="2">
        <v>0</v>
      </c>
      <c r="E41" s="2">
        <v>0</v>
      </c>
      <c r="F41" s="2">
        <v>0</v>
      </c>
      <c r="G41" s="2">
        <v>8522.68</v>
      </c>
      <c r="H41" s="2">
        <v>10537.38</v>
      </c>
      <c r="I41" s="2">
        <v>12312.6</v>
      </c>
      <c r="J41" s="2">
        <v>14926.05</v>
      </c>
      <c r="K41" s="2">
        <v>18753.82</v>
      </c>
      <c r="L41" s="2">
        <v>24718.53</v>
      </c>
      <c r="M41" s="2">
        <v>27595.34</v>
      </c>
      <c r="N41" s="2">
        <v>30106.48</v>
      </c>
      <c r="O41" s="2">
        <v>33404.54</v>
      </c>
    </row>
    <row r="42" spans="2:15" x14ac:dyDescent="0.4">
      <c r="B42" t="s">
        <v>53</v>
      </c>
      <c r="C42" s="3" t="s">
        <v>5</v>
      </c>
      <c r="D42" s="2">
        <v>6731.67</v>
      </c>
      <c r="E42" s="2">
        <v>8743.6200000000008</v>
      </c>
      <c r="F42" s="2">
        <v>11858.22</v>
      </c>
      <c r="G42" s="2">
        <v>14314.51</v>
      </c>
      <c r="H42" s="2">
        <v>16410.75</v>
      </c>
      <c r="I42" s="2">
        <v>19044.63</v>
      </c>
      <c r="J42" s="2">
        <v>21970.94</v>
      </c>
      <c r="K42" s="2">
        <v>25139.19</v>
      </c>
      <c r="L42" s="2">
        <v>28242.86</v>
      </c>
      <c r="M42" s="2">
        <v>30265.32</v>
      </c>
      <c r="N42" s="2">
        <v>32616.81</v>
      </c>
      <c r="O42" s="2">
        <v>35399.379999999997</v>
      </c>
    </row>
    <row r="43" spans="2:15" x14ac:dyDescent="0.4">
      <c r="B43" t="s">
        <v>54</v>
      </c>
      <c r="C43" s="3" t="s">
        <v>6</v>
      </c>
      <c r="D43" s="2">
        <v>4001.4277699999998</v>
      </c>
      <c r="E43" s="2">
        <v>4993.8642900000004</v>
      </c>
      <c r="F43" s="2">
        <v>7015.9746100000002</v>
      </c>
      <c r="G43" s="2">
        <v>8543.39</v>
      </c>
      <c r="H43" s="2">
        <v>9832.5400000000009</v>
      </c>
      <c r="I43" s="2">
        <v>12291.65</v>
      </c>
      <c r="J43" s="2">
        <v>13570.57</v>
      </c>
      <c r="K43" s="2">
        <v>15931.48</v>
      </c>
      <c r="L43" s="2">
        <v>17794.080000000002</v>
      </c>
      <c r="M43" s="2">
        <v>19492.150000000001</v>
      </c>
      <c r="N43" s="2">
        <v>20798.14</v>
      </c>
      <c r="O43" s="2">
        <v>22846.65</v>
      </c>
    </row>
    <row r="44" spans="2:15" x14ac:dyDescent="0.4">
      <c r="B44" t="s">
        <v>55</v>
      </c>
      <c r="C44" s="3" t="s">
        <v>7</v>
      </c>
      <c r="D44" s="2">
        <v>5549.5852800000002</v>
      </c>
      <c r="E44" s="2">
        <v>6583.6</v>
      </c>
      <c r="F44" s="2">
        <v>8829.7900000000009</v>
      </c>
      <c r="G44" s="2">
        <v>10575.71</v>
      </c>
      <c r="H44" s="2">
        <v>12052.21</v>
      </c>
      <c r="I44" s="2">
        <v>13846.1</v>
      </c>
      <c r="J44" s="2">
        <v>15742.63</v>
      </c>
      <c r="K44" s="2">
        <v>18126.66</v>
      </c>
      <c r="L44" s="2">
        <v>20480.48</v>
      </c>
      <c r="M44" s="2">
        <v>22747.1</v>
      </c>
      <c r="N44" s="2">
        <v>24615.86</v>
      </c>
      <c r="O44" s="2">
        <v>27062.94</v>
      </c>
    </row>
    <row r="45" spans="2:15" x14ac:dyDescent="0.4">
      <c r="B45" t="s">
        <v>56</v>
      </c>
      <c r="C45" s="3" t="s">
        <v>8</v>
      </c>
      <c r="D45" s="2">
        <v>5509.8837800000001</v>
      </c>
      <c r="E45" s="2">
        <v>6975.6467000000002</v>
      </c>
      <c r="F45" s="2">
        <v>9288.5475000000006</v>
      </c>
      <c r="G45" s="2">
        <v>11464.89301</v>
      </c>
      <c r="H45" s="2">
        <v>13314.36044</v>
      </c>
      <c r="I45" s="2">
        <v>15445.53</v>
      </c>
      <c r="J45" s="2">
        <v>17674.939999999999</v>
      </c>
      <c r="K45" s="2">
        <v>20283.8</v>
      </c>
      <c r="L45" s="2">
        <v>22455.18</v>
      </c>
      <c r="M45" s="2">
        <v>24487.65</v>
      </c>
      <c r="N45" s="2">
        <v>27628.06</v>
      </c>
      <c r="O45" s="2">
        <v>30274.86</v>
      </c>
    </row>
    <row r="46" spans="2:15" x14ac:dyDescent="0.4">
      <c r="B46" t="s">
        <v>57</v>
      </c>
      <c r="C46" s="3" t="s">
        <v>9</v>
      </c>
      <c r="D46" s="2">
        <v>5752.08</v>
      </c>
      <c r="E46" s="2">
        <v>6649.24</v>
      </c>
      <c r="F46" s="2">
        <v>10656.49</v>
      </c>
      <c r="G46" s="2">
        <v>12642.45</v>
      </c>
      <c r="H46" s="2">
        <v>14340.37</v>
      </c>
      <c r="I46" s="2">
        <v>16629.009999999998</v>
      </c>
      <c r="J46" s="2">
        <v>19411.75</v>
      </c>
      <c r="K46" s="2">
        <v>21879.08</v>
      </c>
      <c r="L46" s="2">
        <v>25287.8</v>
      </c>
      <c r="M46" s="2">
        <v>27492.27</v>
      </c>
      <c r="N46" s="2">
        <v>28779.27</v>
      </c>
      <c r="O46" s="2">
        <v>30910.95</v>
      </c>
    </row>
    <row r="47" spans="2:15" x14ac:dyDescent="0.4">
      <c r="B47" t="s">
        <v>58</v>
      </c>
      <c r="C47" s="3" t="s">
        <v>10</v>
      </c>
      <c r="D47" s="2">
        <v>2218.13598</v>
      </c>
      <c r="E47" s="2">
        <v>2837.4136600000002</v>
      </c>
      <c r="F47" s="2">
        <v>3595.1741299999999</v>
      </c>
      <c r="G47" s="2">
        <v>4073.9113499999999</v>
      </c>
      <c r="H47" s="2">
        <v>6206.4181699999999</v>
      </c>
      <c r="I47" s="2">
        <v>7207.8004799999999</v>
      </c>
      <c r="J47" s="2">
        <v>8472.89</v>
      </c>
      <c r="K47" s="2">
        <v>10247.34</v>
      </c>
      <c r="L47" s="2">
        <v>12161.38</v>
      </c>
      <c r="M47" s="2">
        <v>13580.21</v>
      </c>
      <c r="N47" s="2">
        <v>14758.01</v>
      </c>
      <c r="O47" s="2">
        <v>15942.81</v>
      </c>
    </row>
    <row r="48" spans="2:15" x14ac:dyDescent="0.4">
      <c r="B48" t="s">
        <v>59</v>
      </c>
      <c r="C48" s="3" t="s">
        <v>11</v>
      </c>
      <c r="D48" s="2">
        <v>4175.67</v>
      </c>
      <c r="E48" s="2">
        <v>4684.87</v>
      </c>
      <c r="F48" s="2">
        <v>6489.69</v>
      </c>
      <c r="G48" s="2">
        <v>7788.2842000000001</v>
      </c>
      <c r="H48" s="2">
        <v>8903.65</v>
      </c>
      <c r="I48" s="2">
        <v>10231.870000000001</v>
      </c>
      <c r="J48" s="2">
        <v>11663.1</v>
      </c>
      <c r="K48" s="2">
        <v>12994.55</v>
      </c>
      <c r="L48" s="2">
        <v>15135.43</v>
      </c>
      <c r="M48" s="2">
        <v>17003.72</v>
      </c>
      <c r="N48" s="2">
        <v>17952.78</v>
      </c>
      <c r="O48" s="2">
        <v>19644.48</v>
      </c>
    </row>
    <row r="49" spans="2:15" x14ac:dyDescent="0.4">
      <c r="B49" t="s">
        <v>60</v>
      </c>
      <c r="C49" s="3" t="s">
        <v>12</v>
      </c>
      <c r="D49" s="2">
        <v>3060.7766999999999</v>
      </c>
      <c r="E49" s="2">
        <v>3554.7783800000002</v>
      </c>
      <c r="F49" s="2">
        <v>4302.2558399999998</v>
      </c>
      <c r="G49" s="2">
        <v>5279.3668118421001</v>
      </c>
      <c r="H49" s="2">
        <v>6114.6291717058994</v>
      </c>
      <c r="I49" s="2">
        <v>7201.6802403257998</v>
      </c>
      <c r="J49" s="2">
        <v>8231.69</v>
      </c>
      <c r="K49" s="2">
        <v>9399.89</v>
      </c>
      <c r="L49" s="2">
        <v>10691.72</v>
      </c>
      <c r="M49" s="2">
        <v>11642.48</v>
      </c>
      <c r="N49" s="2">
        <v>12166.54</v>
      </c>
      <c r="O49" s="2">
        <v>13095.53</v>
      </c>
    </row>
    <row r="50" spans="2:15" x14ac:dyDescent="0.4">
      <c r="B50" t="s">
        <v>61</v>
      </c>
      <c r="C50" s="3" t="s">
        <v>13</v>
      </c>
      <c r="D50" s="2">
        <v>1572.0810100000001</v>
      </c>
      <c r="E50" s="2">
        <v>1930.7370000000001</v>
      </c>
      <c r="F50" s="2">
        <v>2734.80942</v>
      </c>
      <c r="G50" s="2">
        <v>3347.31772</v>
      </c>
      <c r="H50" s="2">
        <v>4056.0951500000001</v>
      </c>
      <c r="I50" s="2">
        <v>4967.2023399999998</v>
      </c>
      <c r="J50" s="2">
        <v>5848.6183300000002</v>
      </c>
      <c r="K50" s="2">
        <v>6752.88</v>
      </c>
      <c r="L50" s="2">
        <v>7753.9</v>
      </c>
      <c r="M50" s="2">
        <v>8660.7099999999991</v>
      </c>
      <c r="N50" s="2">
        <v>8999.07</v>
      </c>
      <c r="O50" s="2">
        <v>10295.5</v>
      </c>
    </row>
    <row r="51" spans="2:15" x14ac:dyDescent="0.4">
      <c r="B51" t="s">
        <v>62</v>
      </c>
      <c r="C51" s="3" t="s">
        <v>14</v>
      </c>
      <c r="D51" s="2">
        <v>306.29237000000001</v>
      </c>
      <c r="E51" s="2">
        <v>401.79527000000002</v>
      </c>
      <c r="F51" s="2">
        <v>670.28048999999999</v>
      </c>
      <c r="G51" s="2">
        <v>838.91660000000002</v>
      </c>
      <c r="H51" s="2">
        <v>1028.0496900000001</v>
      </c>
      <c r="I51" s="2">
        <v>1252.6865499999999</v>
      </c>
      <c r="J51" s="2">
        <v>1469.614</v>
      </c>
      <c r="K51" s="2">
        <v>1746.8520599999999</v>
      </c>
      <c r="L51" s="2">
        <v>2511.9754899999998</v>
      </c>
      <c r="M51" s="2">
        <v>3010.6602699999999</v>
      </c>
      <c r="N51" s="2">
        <v>3317.8481499999998</v>
      </c>
      <c r="O51" s="2">
        <v>3685.21729</v>
      </c>
    </row>
    <row r="52" spans="2:15" x14ac:dyDescent="0.4">
      <c r="B52" t="s">
        <v>63</v>
      </c>
      <c r="C52" s="3" t="s">
        <v>15</v>
      </c>
      <c r="D52" s="2">
        <v>365.02456276610002</v>
      </c>
      <c r="E52" s="2">
        <v>491.55965919210001</v>
      </c>
      <c r="F52" s="2">
        <v>818.63849000000005</v>
      </c>
      <c r="G52" s="2">
        <v>1015.74407</v>
      </c>
      <c r="H52" s="2">
        <v>1227.4511</v>
      </c>
      <c r="I52" s="2">
        <v>1456.17543</v>
      </c>
      <c r="J52" s="2">
        <v>1711.8966600000001</v>
      </c>
      <c r="K52" s="2">
        <v>2100.6218199999998</v>
      </c>
      <c r="L52" s="2">
        <v>2556.8858</v>
      </c>
      <c r="M52" s="2">
        <v>2824.8405299999999</v>
      </c>
      <c r="N52" s="2">
        <v>3025.0667800000001</v>
      </c>
      <c r="O52" s="2">
        <v>3256.9820800000002</v>
      </c>
    </row>
    <row r="53" spans="2:15" x14ac:dyDescent="0.4">
      <c r="B53" t="s">
        <v>64</v>
      </c>
      <c r="C53" s="3" t="s">
        <v>16</v>
      </c>
      <c r="D53" s="2">
        <v>1064.189766</v>
      </c>
      <c r="E53" s="2">
        <v>1342.3098399999999</v>
      </c>
      <c r="F53" s="2">
        <v>1937.1041499999999</v>
      </c>
      <c r="G53" s="2">
        <v>2395.2982900000002</v>
      </c>
      <c r="H53" s="2">
        <v>2908.2511599999998</v>
      </c>
      <c r="I53" s="2">
        <v>3529.6269299999999</v>
      </c>
      <c r="J53" s="2">
        <v>4116.9061000000002</v>
      </c>
      <c r="K53" s="2">
        <v>4885.1184499999999</v>
      </c>
      <c r="L53" s="2">
        <v>5617.8347100000001</v>
      </c>
      <c r="M53" s="2">
        <v>6182.8106200000002</v>
      </c>
      <c r="N53" s="2">
        <v>6493.7968499999997</v>
      </c>
      <c r="O53" s="2">
        <v>7010.6164500000004</v>
      </c>
    </row>
    <row r="54" spans="2:15" x14ac:dyDescent="0.4">
      <c r="B54" t="s">
        <v>65</v>
      </c>
      <c r="C54" s="3" t="s">
        <v>17</v>
      </c>
      <c r="D54" s="2">
        <v>196.62314921979998</v>
      </c>
      <c r="E54" s="2">
        <v>216.71490255830003</v>
      </c>
      <c r="F54" s="2">
        <v>254.4338502809</v>
      </c>
      <c r="G54" s="2">
        <v>313.79088000000002</v>
      </c>
      <c r="H54" s="2">
        <v>380.79084999999998</v>
      </c>
      <c r="I54" s="2">
        <v>471.27791999999999</v>
      </c>
      <c r="J54" s="2">
        <v>571.74953000000005</v>
      </c>
      <c r="K54" s="2">
        <v>700.70898999999997</v>
      </c>
      <c r="L54" s="2">
        <v>831.74240999999995</v>
      </c>
      <c r="M54" s="2">
        <v>920.43435999999997</v>
      </c>
      <c r="N54" s="2">
        <v>1024.9371000000001</v>
      </c>
      <c r="O54" s="2">
        <v>1096.74937</v>
      </c>
    </row>
    <row r="55" spans="2:15" x14ac:dyDescent="0.4">
      <c r="B55" t="s">
        <v>66</v>
      </c>
      <c r="C55" s="3" t="s">
        <v>18</v>
      </c>
      <c r="D55" s="2">
        <v>1497.75548</v>
      </c>
      <c r="E55" s="2">
        <v>1780.0179499999999</v>
      </c>
      <c r="F55" s="2">
        <v>2447.0420300000001</v>
      </c>
      <c r="G55" s="2">
        <v>2984.35601</v>
      </c>
      <c r="H55" s="2">
        <v>3345.99</v>
      </c>
      <c r="I55" s="2">
        <v>3905.4</v>
      </c>
      <c r="J55" s="2">
        <v>4414.8839500000004</v>
      </c>
      <c r="K55" s="2">
        <v>4845.2147699999996</v>
      </c>
      <c r="L55" s="2">
        <v>5365.0762599999998</v>
      </c>
      <c r="M55" s="2">
        <v>0</v>
      </c>
      <c r="N55" s="2">
        <v>5539.9930000000004</v>
      </c>
      <c r="O55" s="2">
        <v>6009.0791600000002</v>
      </c>
    </row>
    <row r="56" spans="2:15" x14ac:dyDescent="0.4">
      <c r="B56" t="s">
        <v>67</v>
      </c>
      <c r="C56" s="3" t="s">
        <v>19</v>
      </c>
      <c r="D56" s="2">
        <v>406.22059999999999</v>
      </c>
      <c r="E56" s="2">
        <v>581.06069000000002</v>
      </c>
      <c r="F56" s="2">
        <v>857.64697000000001</v>
      </c>
      <c r="G56" s="2">
        <v>1065.0792100000001</v>
      </c>
      <c r="H56" s="2">
        <v>1268.46487</v>
      </c>
      <c r="I56" s="2">
        <v>1521.3920499999999</v>
      </c>
      <c r="J56" s="2">
        <v>1736.92091</v>
      </c>
      <c r="K56" s="2">
        <v>1966.56754</v>
      </c>
      <c r="L56" s="2">
        <v>2152.5631199999998</v>
      </c>
      <c r="M56" s="2">
        <v>2327.97163</v>
      </c>
      <c r="N56" s="2">
        <v>2466.0767799999999</v>
      </c>
      <c r="O56" s="2">
        <v>2731.11501</v>
      </c>
    </row>
    <row r="57" spans="2:15" x14ac:dyDescent="0.4">
      <c r="B57" t="s">
        <v>68</v>
      </c>
      <c r="C57" s="3" t="s">
        <v>20</v>
      </c>
      <c r="D57" s="2">
        <v>162.01061561009999</v>
      </c>
      <c r="E57" s="2">
        <v>198.31557452919998</v>
      </c>
      <c r="F57" s="2">
        <v>253.5564673881</v>
      </c>
      <c r="G57" s="2">
        <v>305.38897233490002</v>
      </c>
      <c r="H57" s="2">
        <v>357.43340000000001</v>
      </c>
      <c r="I57" s="2">
        <v>394.31587000000002</v>
      </c>
      <c r="J57" s="2">
        <v>442.29074000000003</v>
      </c>
      <c r="K57" s="2">
        <v>483.91858999999999</v>
      </c>
      <c r="L57" s="2">
        <v>498.56567999999999</v>
      </c>
      <c r="M57" s="2">
        <v>0</v>
      </c>
      <c r="N57" s="2">
        <v>525.26115000000004</v>
      </c>
      <c r="O57" s="2">
        <v>541.16006000000004</v>
      </c>
    </row>
    <row r="58" spans="2:15" x14ac:dyDescent="0.4">
      <c r="B58" t="s">
        <v>69</v>
      </c>
      <c r="C58" s="3" t="s">
        <v>21</v>
      </c>
      <c r="D58" s="2">
        <v>0</v>
      </c>
      <c r="E58" s="2">
        <v>0</v>
      </c>
      <c r="F58" s="2">
        <v>0</v>
      </c>
      <c r="G58" s="2">
        <v>227.30070000000001</v>
      </c>
      <c r="H58" s="2">
        <v>260.57324</v>
      </c>
      <c r="I58" s="2">
        <v>301.83253000000002</v>
      </c>
      <c r="J58" s="2">
        <v>338.41624000000002</v>
      </c>
      <c r="K58" s="2">
        <v>380.44398999999999</v>
      </c>
      <c r="L58" s="2">
        <v>409.93607490290003</v>
      </c>
      <c r="M58" s="2">
        <v>436.35602999999998</v>
      </c>
      <c r="N58" s="2">
        <v>454.45470999999998</v>
      </c>
      <c r="O58" s="2">
        <v>475.66300000000001</v>
      </c>
    </row>
    <row r="59" spans="2:15" x14ac:dyDescent="0.4">
      <c r="B59" t="s">
        <v>70</v>
      </c>
      <c r="C59" s="3" t="s">
        <v>22</v>
      </c>
      <c r="D59" s="2">
        <v>0</v>
      </c>
      <c r="E59" s="2">
        <v>0</v>
      </c>
      <c r="F59" s="2">
        <v>232.77710992119998</v>
      </c>
      <c r="G59" s="2">
        <v>284.95606908320002</v>
      </c>
      <c r="H59" s="2">
        <v>331.7826132276</v>
      </c>
      <c r="I59" s="2">
        <v>383.14722</v>
      </c>
      <c r="J59" s="2">
        <v>438.67546360669996</v>
      </c>
      <c r="K59" s="2">
        <v>504.63851807839995</v>
      </c>
      <c r="L59" s="2">
        <v>555.05404300589998</v>
      </c>
      <c r="M59" s="2">
        <v>587.96114384149996</v>
      </c>
      <c r="N59" s="2">
        <v>602.57168999999999</v>
      </c>
      <c r="O59" s="2">
        <v>636.69928000000004</v>
      </c>
    </row>
    <row r="60" spans="2:15" x14ac:dyDescent="0.4">
      <c r="B60" t="s">
        <v>71</v>
      </c>
      <c r="C60" s="7" t="s">
        <v>29</v>
      </c>
      <c r="D60" s="2">
        <v>113.65040999999999</v>
      </c>
      <c r="E60" s="2">
        <v>133.27187000000001</v>
      </c>
      <c r="F60" s="2">
        <v>180.05486999999999</v>
      </c>
      <c r="G60" s="2">
        <v>226.70632000000001</v>
      </c>
      <c r="H60" s="2">
        <v>274.01885900000002</v>
      </c>
      <c r="I60" s="2">
        <v>314.31626</v>
      </c>
      <c r="J60" s="2">
        <v>362.56477360000002</v>
      </c>
      <c r="K60" s="2">
        <v>382.99882100000002</v>
      </c>
      <c r="L60" s="2">
        <v>398.48954939339995</v>
      </c>
      <c r="M60" s="2">
        <v>411.9564059475</v>
      </c>
      <c r="N60" s="2">
        <v>443.24618921339999</v>
      </c>
      <c r="O60" s="2">
        <v>474.97822374839996</v>
      </c>
    </row>
    <row r="61" spans="2:15" x14ac:dyDescent="0.4">
      <c r="B61" t="s">
        <v>72</v>
      </c>
      <c r="C61" s="3" t="s">
        <v>23</v>
      </c>
      <c r="D61" s="2">
        <v>150.9573</v>
      </c>
      <c r="E61" s="2">
        <v>181.83716000000001</v>
      </c>
      <c r="F61" s="2">
        <v>217.59112999999999</v>
      </c>
      <c r="G61" s="2">
        <v>267.70216900000003</v>
      </c>
      <c r="H61" s="2">
        <v>316.05962369999997</v>
      </c>
      <c r="I61" s="2">
        <v>364.17360000000002</v>
      </c>
      <c r="J61" s="2">
        <v>421.83467571099999</v>
      </c>
      <c r="K61" s="2">
        <v>486.6878189793</v>
      </c>
      <c r="L61" s="2">
        <v>576.11267697309995</v>
      </c>
      <c r="M61" s="2">
        <v>624.13778901440003</v>
      </c>
      <c r="N61" s="2">
        <v>664.19172000000003</v>
      </c>
      <c r="O61" s="2">
        <v>717.46743000000004</v>
      </c>
    </row>
    <row r="62" spans="2:15" x14ac:dyDescent="0.4">
      <c r="B62" t="s">
        <v>73</v>
      </c>
      <c r="C62" s="4" t="s">
        <v>24</v>
      </c>
      <c r="D62" s="2">
        <v>190579.84477359607</v>
      </c>
      <c r="E62" s="2">
        <v>213188.97294627959</v>
      </c>
      <c r="F62" s="2">
        <v>287002.65705759026</v>
      </c>
      <c r="G62" s="2">
        <v>349616.9823822602</v>
      </c>
      <c r="H62" s="2">
        <v>401653.0383376336</v>
      </c>
      <c r="I62" s="2">
        <v>458686.39742032584</v>
      </c>
      <c r="J62" s="2">
        <v>519651.96137291775</v>
      </c>
      <c r="K62" s="2">
        <v>583131.77136805735</v>
      </c>
      <c r="L62" s="2">
        <v>648059.49581427535</v>
      </c>
      <c r="M62" s="2">
        <v>689524.70877880335</v>
      </c>
      <c r="N62" s="2">
        <v>729076.84411921352</v>
      </c>
      <c r="O62" s="2">
        <v>783570.34735374805</v>
      </c>
    </row>
    <row r="63" spans="2:15" x14ac:dyDescent="0.4">
      <c r="B63" t="s">
        <v>73</v>
      </c>
      <c r="C63" s="5" t="s">
        <v>25</v>
      </c>
      <c r="D63" s="2">
        <v>147745.81000000003</v>
      </c>
      <c r="E63" s="2">
        <v>160908.31999999998</v>
      </c>
      <c r="F63" s="2">
        <v>214362.58000000002</v>
      </c>
      <c r="G63" s="2">
        <v>261661.90999999997</v>
      </c>
      <c r="H63" s="2">
        <v>298723.15000000002</v>
      </c>
      <c r="I63" s="2">
        <v>337926.57999999996</v>
      </c>
      <c r="J63" s="2">
        <v>381039.07999999996</v>
      </c>
      <c r="K63" s="2">
        <v>423893.12999999995</v>
      </c>
      <c r="L63" s="2">
        <v>466582.42999999993</v>
      </c>
      <c r="M63" s="2">
        <v>496825.97000000003</v>
      </c>
      <c r="N63" s="2">
        <v>516204.86</v>
      </c>
      <c r="O63" s="2">
        <v>551461.52</v>
      </c>
    </row>
    <row r="64" spans="2:15" x14ac:dyDescent="0.4">
      <c r="B64" t="s">
        <v>73</v>
      </c>
      <c r="C64" s="5" t="s">
        <v>26</v>
      </c>
      <c r="D64" s="2">
        <v>36999.229509999997</v>
      </c>
      <c r="E64" s="2">
        <v>45023.033030000006</v>
      </c>
      <c r="F64" s="2">
        <v>62036.142079999998</v>
      </c>
      <c r="G64" s="2">
        <v>74682.515371842106</v>
      </c>
      <c r="H64" s="2">
        <v>87174.92778170589</v>
      </c>
      <c r="I64" s="2">
        <v>101898.2707203258</v>
      </c>
      <c r="J64" s="2">
        <v>116738.51</v>
      </c>
      <c r="K64" s="2">
        <v>134001.99</v>
      </c>
      <c r="L64" s="2">
        <v>152248.93000000002</v>
      </c>
      <c r="M64" s="2">
        <v>166710.90000000002</v>
      </c>
      <c r="N64" s="2">
        <v>179315.47</v>
      </c>
      <c r="O64" s="2">
        <v>195177.60000000001</v>
      </c>
    </row>
    <row r="65" spans="2:15" x14ac:dyDescent="0.4">
      <c r="B65" t="s">
        <v>73</v>
      </c>
      <c r="C65" s="5" t="s">
        <v>27</v>
      </c>
      <c r="D65" s="2">
        <v>5408.1869379858999</v>
      </c>
      <c r="E65" s="2">
        <v>6744.1953117503999</v>
      </c>
      <c r="F65" s="2">
        <v>9719.9554002809</v>
      </c>
      <c r="G65" s="2">
        <v>11960.502779999999</v>
      </c>
      <c r="H65" s="2">
        <v>14215.092819999998</v>
      </c>
      <c r="I65" s="2">
        <v>17103.76122</v>
      </c>
      <c r="J65" s="2">
        <v>19870.589480000002</v>
      </c>
      <c r="K65" s="2">
        <v>22997.963629999998</v>
      </c>
      <c r="L65" s="2">
        <v>26789.977789999997</v>
      </c>
      <c r="M65" s="2">
        <v>23927.427409999997</v>
      </c>
      <c r="N65" s="2">
        <v>30866.788659999995</v>
      </c>
      <c r="O65" s="2">
        <v>34085.259360000004</v>
      </c>
    </row>
    <row r="66" spans="2:15" x14ac:dyDescent="0.4">
      <c r="B66" t="s">
        <v>73</v>
      </c>
      <c r="C66" s="6" t="s">
        <v>28</v>
      </c>
      <c r="D66" s="2">
        <v>426.61832561009999</v>
      </c>
      <c r="E66" s="2">
        <v>513.4246045292</v>
      </c>
      <c r="F66" s="2">
        <v>883.9795773093</v>
      </c>
      <c r="G66" s="2">
        <v>1312.0542304180999</v>
      </c>
      <c r="H66" s="2">
        <v>1539.8677359276001</v>
      </c>
      <c r="I66" s="2">
        <v>1757.7854800000002</v>
      </c>
      <c r="J66" s="2">
        <v>2003.7818929177001</v>
      </c>
      <c r="K66" s="2">
        <v>2238.6877380577002</v>
      </c>
      <c r="L66" s="2">
        <v>2438.1580242752998</v>
      </c>
      <c r="M66" s="2">
        <v>2060.4113688033999</v>
      </c>
      <c r="N66" s="2">
        <v>2689.7254592134</v>
      </c>
      <c r="O66" s="2">
        <v>2845.9679937484002</v>
      </c>
    </row>
    <row r="70" spans="2:15" x14ac:dyDescent="0.4">
      <c r="C70" t="s">
        <v>31</v>
      </c>
      <c r="D70" s="1">
        <v>39447</v>
      </c>
      <c r="E70" s="1">
        <v>39813</v>
      </c>
      <c r="F70" s="1">
        <v>40178</v>
      </c>
      <c r="G70" s="1">
        <v>40543</v>
      </c>
      <c r="H70" s="1">
        <v>40908</v>
      </c>
      <c r="I70" s="1">
        <v>41274</v>
      </c>
      <c r="J70" s="1">
        <v>41639</v>
      </c>
      <c r="K70" s="1">
        <v>42004</v>
      </c>
      <c r="L70" s="1">
        <v>42369</v>
      </c>
      <c r="M70" s="1">
        <v>42551</v>
      </c>
      <c r="N70" s="1">
        <v>42735</v>
      </c>
      <c r="O70" s="1">
        <v>42916</v>
      </c>
    </row>
    <row r="71" spans="2:15" x14ac:dyDescent="0.4">
      <c r="B71" t="s">
        <v>48</v>
      </c>
      <c r="C71" s="3" t="s">
        <v>0</v>
      </c>
      <c r="D71" s="8">
        <v>0.1846478555465455</v>
      </c>
      <c r="E71" s="8">
        <v>0.18139612606665712</v>
      </c>
      <c r="F71" s="8">
        <v>0.21067006294354004</v>
      </c>
      <c r="G71" s="8">
        <v>0.24382851587201307</v>
      </c>
      <c r="H71" s="8">
        <v>0.25869208438627445</v>
      </c>
      <c r="I71" s="8">
        <v>0.25978907485632163</v>
      </c>
      <c r="J71" s="8">
        <v>0.2748939921030995</v>
      </c>
      <c r="K71" s="8">
        <v>0.27783176470940335</v>
      </c>
      <c r="L71" s="8">
        <v>0.29680077858352305</v>
      </c>
      <c r="M71" s="8">
        <v>0.30539790083343349</v>
      </c>
      <c r="N71" s="8">
        <v>0.32137692364603215</v>
      </c>
      <c r="O71" s="8">
        <v>0.32995968746080767</v>
      </c>
    </row>
    <row r="72" spans="2:15" x14ac:dyDescent="0.4">
      <c r="B72" t="s">
        <v>49</v>
      </c>
      <c r="C72" s="3" t="s">
        <v>1</v>
      </c>
      <c r="D72" s="8">
        <v>0.22120118319506063</v>
      </c>
      <c r="E72" s="8">
        <v>0.1589762945832344</v>
      </c>
      <c r="F72" s="8">
        <v>0.22583200495127051</v>
      </c>
      <c r="G72" s="8">
        <v>0.24535642871355171</v>
      </c>
      <c r="H72" s="8">
        <v>0.25919773240947963</v>
      </c>
      <c r="I72" s="8">
        <v>0.27303099232300254</v>
      </c>
      <c r="J72" s="8">
        <v>0.29159736658324853</v>
      </c>
      <c r="K72" s="8">
        <v>0.30985855435677345</v>
      </c>
      <c r="L72" s="8">
        <v>0.33685606486894792</v>
      </c>
      <c r="M72" s="8">
        <v>0.35510034811840713</v>
      </c>
      <c r="N72" s="8">
        <v>0.3760250886448212</v>
      </c>
      <c r="O72" s="8">
        <v>0.39062795209186901</v>
      </c>
    </row>
    <row r="73" spans="2:15" x14ac:dyDescent="0.4">
      <c r="B73" t="s">
        <v>50</v>
      </c>
      <c r="C73" s="3" t="s">
        <v>2</v>
      </c>
      <c r="D73" s="8">
        <v>0.14138526164780466</v>
      </c>
      <c r="E73" s="8">
        <v>0.14983263761632873</v>
      </c>
      <c r="F73" s="8">
        <v>0.19077339907548885</v>
      </c>
      <c r="G73" s="8">
        <v>0.23089223342514767</v>
      </c>
      <c r="H73" s="8">
        <v>0.2541472683325916</v>
      </c>
      <c r="I73" s="8">
        <v>0.26548361138489934</v>
      </c>
      <c r="J73" s="8">
        <v>0.29006439425344643</v>
      </c>
      <c r="K73" s="8">
        <v>0.29648853238680295</v>
      </c>
      <c r="L73" s="8">
        <v>0.30691831282846821</v>
      </c>
      <c r="M73" s="8">
        <v>0.32486703155162955</v>
      </c>
      <c r="N73" s="8">
        <v>0.34429406277331903</v>
      </c>
      <c r="O73" s="8">
        <v>0.35391394745905613</v>
      </c>
    </row>
    <row r="74" spans="2:15" x14ac:dyDescent="0.4">
      <c r="B74" t="s">
        <v>51</v>
      </c>
      <c r="C74" s="3" t="s">
        <v>3</v>
      </c>
      <c r="D74" s="8">
        <v>0.2569964298255677</v>
      </c>
      <c r="E74" s="8">
        <v>0.20116159903111089</v>
      </c>
      <c r="F74" s="8">
        <v>0.23368601637599537</v>
      </c>
      <c r="G74" s="8">
        <v>0.25019127760010784</v>
      </c>
      <c r="H74" s="8">
        <v>0.25501441473768582</v>
      </c>
      <c r="I74" s="8">
        <v>0.27449096070678147</v>
      </c>
      <c r="J74" s="8">
        <v>0.28503043787611937</v>
      </c>
      <c r="K74" s="8">
        <v>0.28735117039115199</v>
      </c>
      <c r="L74" s="8">
        <v>0.30275726642045736</v>
      </c>
      <c r="M74" s="8">
        <v>0.31664606520683269</v>
      </c>
      <c r="N74" s="8">
        <v>0.34134858435901555</v>
      </c>
      <c r="O74" s="8">
        <v>0.34542865386444443</v>
      </c>
    </row>
    <row r="75" spans="2:15" x14ac:dyDescent="0.4">
      <c r="B75" t="s">
        <v>52</v>
      </c>
      <c r="C75" s="3" t="s">
        <v>4</v>
      </c>
      <c r="D75" s="8">
        <v>0.15629719500932582</v>
      </c>
      <c r="E75" s="8">
        <v>0.15420784440647603</v>
      </c>
      <c r="F75" s="8">
        <v>0.16819585997823103</v>
      </c>
      <c r="G75" s="8">
        <v>0.18682996807674099</v>
      </c>
      <c r="H75" s="8">
        <v>0.19881214013857712</v>
      </c>
      <c r="I75" s="8">
        <v>0.20409262853887575</v>
      </c>
      <c r="J75" s="8">
        <v>0.23001388698395284</v>
      </c>
      <c r="K75" s="8">
        <v>0.25303731203021212</v>
      </c>
      <c r="L75" s="8">
        <v>0.26687732367975764</v>
      </c>
      <c r="M75" s="8">
        <v>0.27311110419413237</v>
      </c>
      <c r="N75" s="8">
        <v>0.28910525306248497</v>
      </c>
      <c r="O75" s="8">
        <v>0.2959115562931865</v>
      </c>
    </row>
    <row r="76" spans="2:15" x14ac:dyDescent="0.4">
      <c r="B76" t="s">
        <v>34</v>
      </c>
      <c r="C76" s="7" t="s">
        <v>33</v>
      </c>
      <c r="D76" s="8" t="e">
        <v>#DIV/0!</v>
      </c>
      <c r="E76" s="8" t="e">
        <v>#DIV/0!</v>
      </c>
      <c r="F76" s="8" t="e">
        <v>#DIV/0!</v>
      </c>
      <c r="G76" s="8">
        <v>0.32547273862212356</v>
      </c>
      <c r="H76" s="8">
        <v>0.3740540817546677</v>
      </c>
      <c r="I76" s="8">
        <v>0.42931062488832578</v>
      </c>
      <c r="J76" s="8">
        <v>0.49120698376328636</v>
      </c>
      <c r="K76" s="8">
        <v>0.5133487470819279</v>
      </c>
      <c r="L76" s="8">
        <v>0.49459656379242622</v>
      </c>
      <c r="M76" s="8">
        <v>0.50779370719838923</v>
      </c>
      <c r="N76" s="8">
        <v>0.52552639830362102</v>
      </c>
      <c r="O76" s="8">
        <v>0.53646570196745713</v>
      </c>
    </row>
    <row r="77" spans="2:15" x14ac:dyDescent="0.4">
      <c r="B77" t="s">
        <v>53</v>
      </c>
      <c r="C77" s="3" t="s">
        <v>5</v>
      </c>
      <c r="D77" s="8">
        <v>0.26000383262994176</v>
      </c>
      <c r="E77" s="8">
        <v>0.26606256905034753</v>
      </c>
      <c r="F77" s="8">
        <v>0.32203568495102974</v>
      </c>
      <c r="G77" s="8">
        <v>0.34649317370975324</v>
      </c>
      <c r="H77" s="8">
        <v>0.34806940572490591</v>
      </c>
      <c r="I77" s="8">
        <v>0.36061819000946721</v>
      </c>
      <c r="J77" s="8">
        <v>0.36423066104590884</v>
      </c>
      <c r="K77" s="8">
        <v>0.38637959297813496</v>
      </c>
      <c r="L77" s="8">
        <v>0.43434021908546089</v>
      </c>
      <c r="M77" s="8">
        <v>0.44693365211403679</v>
      </c>
      <c r="N77" s="8">
        <v>0.47233129174802807</v>
      </c>
      <c r="O77" s="8">
        <v>0.48076774225989277</v>
      </c>
    </row>
    <row r="78" spans="2:15" x14ac:dyDescent="0.4">
      <c r="B78" t="s">
        <v>54</v>
      </c>
      <c r="C78" s="3" t="s">
        <v>6</v>
      </c>
      <c r="D78" s="8">
        <v>0.33087000843201531</v>
      </c>
      <c r="E78" s="8">
        <v>0.25819054646356837</v>
      </c>
      <c r="F78" s="8">
        <v>0.24089855707160263</v>
      </c>
      <c r="G78" s="8">
        <v>0.26336969282685213</v>
      </c>
      <c r="H78" s="8">
        <v>0.26508003018548609</v>
      </c>
      <c r="I78" s="8">
        <v>0.2440160596827928</v>
      </c>
      <c r="J78" s="8">
        <v>0.26059627561701537</v>
      </c>
      <c r="K78" s="8">
        <v>0.24225621222887014</v>
      </c>
      <c r="L78" s="8">
        <v>0.28768331939611375</v>
      </c>
      <c r="M78" s="8">
        <v>0.31238113804788076</v>
      </c>
      <c r="N78" s="8">
        <v>0.36086784683630363</v>
      </c>
      <c r="O78" s="8">
        <v>0.36209291077685352</v>
      </c>
    </row>
    <row r="79" spans="2:15" x14ac:dyDescent="0.4">
      <c r="B79" t="s">
        <v>55</v>
      </c>
      <c r="C79" s="3" t="s">
        <v>7</v>
      </c>
      <c r="D79" s="8">
        <v>0.17921895237548272</v>
      </c>
      <c r="E79" s="8">
        <v>0.16491129473236527</v>
      </c>
      <c r="F79" s="8">
        <v>0.18559897800513939</v>
      </c>
      <c r="G79" s="8">
        <v>0.26396525623338762</v>
      </c>
      <c r="H79" s="8">
        <v>0.30210475921013658</v>
      </c>
      <c r="I79" s="8">
        <v>0.33625064097471491</v>
      </c>
      <c r="J79" s="8">
        <v>0.38464284557281725</v>
      </c>
      <c r="K79" s="8">
        <v>0.36117023213322258</v>
      </c>
      <c r="L79" s="8">
        <v>0.35547409045100503</v>
      </c>
      <c r="M79" s="8">
        <v>0.35283530647862804</v>
      </c>
      <c r="N79" s="8">
        <v>0.36599249426995439</v>
      </c>
      <c r="O79" s="8">
        <v>0.37680680665145772</v>
      </c>
    </row>
    <row r="80" spans="2:15" x14ac:dyDescent="0.4">
      <c r="B80" t="s">
        <v>56</v>
      </c>
      <c r="C80" s="3" t="s">
        <v>8</v>
      </c>
      <c r="D80" s="8">
        <v>0.16383095289171418</v>
      </c>
      <c r="E80" s="8">
        <v>0.15456795425146747</v>
      </c>
      <c r="F80" s="8">
        <v>0.16983040674551106</v>
      </c>
      <c r="G80" s="8">
        <v>0.19003104242662272</v>
      </c>
      <c r="H80" s="8">
        <v>0.19625794132399196</v>
      </c>
      <c r="I80" s="8">
        <v>0.20017700914115605</v>
      </c>
      <c r="J80" s="8">
        <v>0.22293597602028636</v>
      </c>
      <c r="K80" s="8">
        <v>0.2291395103481596</v>
      </c>
      <c r="L80" s="8">
        <v>0.26154499763528949</v>
      </c>
      <c r="M80" s="8">
        <v>0.30001245525805864</v>
      </c>
      <c r="N80" s="8">
        <v>0.35116435971255311</v>
      </c>
      <c r="O80" s="8">
        <v>0.38596611181686719</v>
      </c>
    </row>
    <row r="81" spans="2:15" x14ac:dyDescent="0.4">
      <c r="B81" t="s">
        <v>57</v>
      </c>
      <c r="C81" s="3" t="s">
        <v>9</v>
      </c>
      <c r="D81" s="8">
        <v>0.1322808444945133</v>
      </c>
      <c r="E81" s="8">
        <v>0.13198952060686636</v>
      </c>
      <c r="F81" s="8">
        <v>0.13910771745668604</v>
      </c>
      <c r="G81" s="8">
        <v>0.17106968981486972</v>
      </c>
      <c r="H81" s="8">
        <v>0.18702237111036882</v>
      </c>
      <c r="I81" s="8">
        <v>0.20124288818155742</v>
      </c>
      <c r="J81" s="8">
        <v>0.22695171738766468</v>
      </c>
      <c r="K81" s="8">
        <v>0.25345992610292573</v>
      </c>
      <c r="L81" s="8">
        <v>0.26440141095706232</v>
      </c>
      <c r="M81" s="8">
        <v>0.29246875576298353</v>
      </c>
      <c r="N81" s="8">
        <v>0.33239411562558741</v>
      </c>
      <c r="O81" s="8">
        <v>0.36630934992292374</v>
      </c>
    </row>
    <row r="82" spans="2:15" x14ac:dyDescent="0.4">
      <c r="B82" t="s">
        <v>58</v>
      </c>
      <c r="C82" s="3" t="s">
        <v>10</v>
      </c>
      <c r="D82" s="8">
        <v>0.28646897022066248</v>
      </c>
      <c r="E82" s="8">
        <v>0.26047025163049364</v>
      </c>
      <c r="F82" s="8">
        <v>0.27158112088440067</v>
      </c>
      <c r="G82" s="8">
        <v>0.294781620616266</v>
      </c>
      <c r="H82" s="8">
        <v>0.30603192501287746</v>
      </c>
      <c r="I82" s="8">
        <v>0.31331960509539525</v>
      </c>
      <c r="J82" s="8">
        <v>0.38434347666498681</v>
      </c>
      <c r="K82" s="8">
        <v>0.37570237739745144</v>
      </c>
      <c r="L82" s="8">
        <v>0.36274008377338757</v>
      </c>
      <c r="M82" s="8">
        <v>0.3363224869129417</v>
      </c>
      <c r="N82" s="8">
        <v>0.36654264362200589</v>
      </c>
      <c r="O82" s="8">
        <v>0.41211994623281595</v>
      </c>
    </row>
    <row r="83" spans="2:15" x14ac:dyDescent="0.4">
      <c r="B83" t="s">
        <v>59</v>
      </c>
      <c r="C83" s="3" t="s">
        <v>11</v>
      </c>
      <c r="D83" s="8">
        <v>0.17173052468226657</v>
      </c>
      <c r="E83" s="8">
        <v>0.20159790986729623</v>
      </c>
      <c r="F83" s="8">
        <v>0.21855435313551186</v>
      </c>
      <c r="G83" s="8">
        <v>0.24884404321044168</v>
      </c>
      <c r="H83" s="8">
        <v>0.26220011568289409</v>
      </c>
      <c r="I83" s="8">
        <v>0.30439597062902479</v>
      </c>
      <c r="J83" s="8">
        <v>0.33556430108633206</v>
      </c>
      <c r="K83" s="8">
        <v>0.35275173053318509</v>
      </c>
      <c r="L83" s="8">
        <v>0.34688145629162831</v>
      </c>
      <c r="M83" s="8">
        <v>0.34714756535628671</v>
      </c>
      <c r="N83" s="8">
        <v>0.36937510513692035</v>
      </c>
      <c r="O83" s="8">
        <v>0.38097419733176952</v>
      </c>
    </row>
    <row r="84" spans="2:15" x14ac:dyDescent="0.4">
      <c r="B84" t="s">
        <v>60</v>
      </c>
      <c r="C84" s="3" t="s">
        <v>12</v>
      </c>
      <c r="D84" s="8">
        <v>0.1289383439343027</v>
      </c>
      <c r="E84" s="8">
        <v>0.10944541781583582</v>
      </c>
      <c r="F84" s="8">
        <v>0.11000907754748961</v>
      </c>
      <c r="G84" s="8">
        <v>0.11385601830772692</v>
      </c>
      <c r="H84" s="8">
        <v>0.12263627967182103</v>
      </c>
      <c r="I84" s="8">
        <v>0.13978234053027866</v>
      </c>
      <c r="J84" s="8">
        <v>0.17342003889845217</v>
      </c>
      <c r="K84" s="8">
        <v>0.18589579239757062</v>
      </c>
      <c r="L84" s="8">
        <v>0.18790709072066983</v>
      </c>
      <c r="M84" s="8">
        <v>0.19070507314592769</v>
      </c>
      <c r="N84" s="8">
        <v>0.20191278703723489</v>
      </c>
      <c r="O84" s="8">
        <v>0.21492448186518606</v>
      </c>
    </row>
    <row r="85" spans="2:15" x14ac:dyDescent="0.4">
      <c r="B85" t="s">
        <v>61</v>
      </c>
      <c r="C85" s="3" t="s">
        <v>13</v>
      </c>
      <c r="D85" s="8">
        <v>9.413810678878437E-2</v>
      </c>
      <c r="E85" s="8">
        <v>9.0766950651486961E-2</v>
      </c>
      <c r="F85" s="8">
        <v>9.4936242394543152E-2</v>
      </c>
      <c r="G85" s="8">
        <v>0.13284082277077661</v>
      </c>
      <c r="H85" s="8">
        <v>0.16437196006114402</v>
      </c>
      <c r="I85" s="8">
        <v>0.18113712476629248</v>
      </c>
      <c r="J85" s="8">
        <v>0.20570435137284809</v>
      </c>
      <c r="K85" s="8">
        <v>0.22674029451137886</v>
      </c>
      <c r="L85" s="8">
        <v>0.24417518925959841</v>
      </c>
      <c r="M85" s="8">
        <v>0.25444218776520633</v>
      </c>
      <c r="N85" s="8">
        <v>0.28196469190705264</v>
      </c>
      <c r="O85" s="8">
        <v>0.27997668884464089</v>
      </c>
    </row>
    <row r="86" spans="2:15" x14ac:dyDescent="0.4">
      <c r="B86" t="s">
        <v>62</v>
      </c>
      <c r="C86" s="3" t="s">
        <v>14</v>
      </c>
      <c r="D86" s="8">
        <v>0.16709857970017339</v>
      </c>
      <c r="E86" s="8">
        <v>0.11566925613634028</v>
      </c>
      <c r="F86" s="8">
        <v>0.11986826589567004</v>
      </c>
      <c r="G86" s="8">
        <v>0.14874236604687521</v>
      </c>
      <c r="H86" s="8">
        <v>0.16373960484341957</v>
      </c>
      <c r="I86" s="8">
        <v>0.15644022840350608</v>
      </c>
      <c r="J86" s="8">
        <v>0.17099017156886093</v>
      </c>
      <c r="K86" s="8">
        <v>0.18437101078840071</v>
      </c>
      <c r="L86" s="8">
        <v>0.16003075332554301</v>
      </c>
      <c r="M86" s="8">
        <v>0.17263484199098958</v>
      </c>
      <c r="N86" s="8">
        <v>0.18760546048498331</v>
      </c>
      <c r="O86" s="8">
        <v>0.21313300090372689</v>
      </c>
    </row>
    <row r="87" spans="2:15" x14ac:dyDescent="0.4">
      <c r="B87" t="s">
        <v>63</v>
      </c>
      <c r="C87" s="3" t="s">
        <v>15</v>
      </c>
      <c r="D87" s="8">
        <v>0.33573790820791721</v>
      </c>
      <c r="E87" s="8">
        <v>0.26523139830469494</v>
      </c>
      <c r="F87" s="8">
        <v>0.25271295269783856</v>
      </c>
      <c r="G87" s="8">
        <v>0.2597099779278062</v>
      </c>
      <c r="H87" s="8">
        <v>0.24255128371305382</v>
      </c>
      <c r="I87" s="8">
        <v>0.24462110310431481</v>
      </c>
      <c r="J87" s="8">
        <v>0.31098363729502221</v>
      </c>
      <c r="K87" s="8">
        <v>0.34625627662955533</v>
      </c>
      <c r="L87" s="8">
        <v>0.33322547295620319</v>
      </c>
      <c r="M87" s="8">
        <v>0.29323710885725646</v>
      </c>
      <c r="N87" s="8">
        <v>0.31694342959265182</v>
      </c>
      <c r="O87" s="8">
        <v>0.3095954768040971</v>
      </c>
    </row>
    <row r="88" spans="2:15" x14ac:dyDescent="0.4">
      <c r="B88" t="s">
        <v>64</v>
      </c>
      <c r="C88" s="3" t="s">
        <v>16</v>
      </c>
      <c r="D88" s="8">
        <v>4.6053008286681837E-2</v>
      </c>
      <c r="E88" s="8">
        <v>0</v>
      </c>
      <c r="F88" s="8">
        <v>7.4171334566600369E-2</v>
      </c>
      <c r="G88" s="8">
        <v>8.8918737548967217E-2</v>
      </c>
      <c r="H88" s="8">
        <v>0.10270079630949069</v>
      </c>
      <c r="I88" s="8">
        <v>0.11414200367062589</v>
      </c>
      <c r="J88" s="8">
        <v>0.14583397712180027</v>
      </c>
      <c r="K88" s="8">
        <v>0.15126834437351258</v>
      </c>
      <c r="L88" s="8">
        <v>0.17462031025117147</v>
      </c>
      <c r="M88" s="8">
        <v>0.18366667520539387</v>
      </c>
      <c r="N88" s="8">
        <v>0.20902328196484929</v>
      </c>
      <c r="O88" s="8">
        <v>0.24024774740030172</v>
      </c>
    </row>
    <row r="89" spans="2:15" x14ac:dyDescent="0.4">
      <c r="B89" t="s">
        <v>65</v>
      </c>
      <c r="C89" s="3" t="s">
        <v>17</v>
      </c>
      <c r="D89" s="8">
        <v>0.10505385062167409</v>
      </c>
      <c r="E89" s="8">
        <v>0.10467661922971518</v>
      </c>
      <c r="F89" s="8">
        <v>0.12548709240122993</v>
      </c>
      <c r="G89" s="8">
        <v>0.18749722745288197</v>
      </c>
      <c r="H89" s="8">
        <v>0.18688111859830667</v>
      </c>
      <c r="I89" s="8">
        <v>0.17898366636824403</v>
      </c>
      <c r="J89" s="8">
        <v>0.23968509427546006</v>
      </c>
      <c r="K89" s="8">
        <v>0.25463827715411502</v>
      </c>
      <c r="L89" s="8">
        <v>0.27347022018511719</v>
      </c>
      <c r="M89" s="8">
        <v>0.2472533185310466</v>
      </c>
      <c r="N89" s="8">
        <v>0.23169311560680159</v>
      </c>
      <c r="O89" s="8">
        <v>0.23552676396796107</v>
      </c>
    </row>
    <row r="90" spans="2:15" x14ac:dyDescent="0.4">
      <c r="B90" t="s">
        <v>66</v>
      </c>
      <c r="C90" s="3" t="s">
        <v>18</v>
      </c>
      <c r="D90" s="8">
        <v>0.2122027889358816</v>
      </c>
      <c r="E90" s="8">
        <v>0.1802149804163492</v>
      </c>
      <c r="F90" s="8">
        <v>0.15515907587414834</v>
      </c>
      <c r="G90" s="8">
        <v>0.1555019469677815</v>
      </c>
      <c r="H90" s="8">
        <v>0.15505127032657001</v>
      </c>
      <c r="I90" s="8">
        <v>0.12984073334357554</v>
      </c>
      <c r="J90" s="8">
        <v>0.13652113777532021</v>
      </c>
      <c r="K90" s="8">
        <v>0.14131796473492547</v>
      </c>
      <c r="L90" s="8">
        <v>0.1612025268770364</v>
      </c>
      <c r="M90" s="8" t="e">
        <v>#DIV/0!</v>
      </c>
      <c r="N90" s="8">
        <v>0.21497913986533915</v>
      </c>
      <c r="O90" s="8">
        <v>0.22640725205557119</v>
      </c>
    </row>
    <row r="91" spans="2:15" x14ac:dyDescent="0.4">
      <c r="B91" t="s">
        <v>67</v>
      </c>
      <c r="C91" s="3" t="s">
        <v>19</v>
      </c>
      <c r="D91" s="8">
        <v>0.25693861906560134</v>
      </c>
      <c r="E91" s="8">
        <v>0.19085708585793337</v>
      </c>
      <c r="F91" s="8">
        <v>0.21845243620460761</v>
      </c>
      <c r="G91" s="8">
        <v>0.25418648440241359</v>
      </c>
      <c r="H91" s="8">
        <v>0.25798001012042221</v>
      </c>
      <c r="I91" s="8">
        <v>0.27126671918655026</v>
      </c>
      <c r="J91" s="8">
        <v>0.29952808847237611</v>
      </c>
      <c r="K91" s="8">
        <v>0.30143952238731653</v>
      </c>
      <c r="L91" s="8">
        <v>0.32295352156734897</v>
      </c>
      <c r="M91" s="8">
        <v>0.30324249269309184</v>
      </c>
      <c r="N91" s="8">
        <v>0.3120208000985274</v>
      </c>
      <c r="O91" s="8">
        <v>0.29466731245419064</v>
      </c>
    </row>
    <row r="92" spans="2:15" x14ac:dyDescent="0.4">
      <c r="B92" t="s">
        <v>68</v>
      </c>
      <c r="C92" s="3" t="s">
        <v>20</v>
      </c>
      <c r="D92" s="8">
        <v>0</v>
      </c>
      <c r="E92" s="8">
        <v>1.624717495914867E-2</v>
      </c>
      <c r="F92" s="8">
        <v>2.7652190863537252E-2</v>
      </c>
      <c r="G92" s="8">
        <v>4.6920829998360954E-2</v>
      </c>
      <c r="H92" s="8">
        <v>5.7039828958345806E-2</v>
      </c>
      <c r="I92" s="8">
        <v>5.8745974388502292E-2</v>
      </c>
      <c r="J92" s="8">
        <v>6.2510736715853457E-2</v>
      </c>
      <c r="K92" s="8">
        <v>7.5261233506239145E-2</v>
      </c>
      <c r="L92" s="8">
        <v>8.9509991943288195E-2</v>
      </c>
      <c r="M92" s="8" t="e">
        <v>#DIV/0!</v>
      </c>
      <c r="N92" s="8">
        <v>8.6126110792698066E-2</v>
      </c>
      <c r="O92" s="8">
        <v>8.6240085789036233E-2</v>
      </c>
    </row>
    <row r="93" spans="2:15" x14ac:dyDescent="0.4">
      <c r="B93" t="s">
        <v>69</v>
      </c>
      <c r="C93" s="3" t="s">
        <v>21</v>
      </c>
      <c r="D93" s="8" t="e">
        <v>#DIV/0!</v>
      </c>
      <c r="E93" s="8" t="e">
        <v>#DIV/0!</v>
      </c>
      <c r="F93" s="8" t="e">
        <v>#DIV/0!</v>
      </c>
      <c r="G93" s="8">
        <v>7.2519794263722015E-2</v>
      </c>
      <c r="H93" s="8">
        <v>6.6388628394842081E-2</v>
      </c>
      <c r="I93" s="8">
        <v>6.7728186885621641E-2</v>
      </c>
      <c r="J93" s="8">
        <v>6.2006362342421864E-2</v>
      </c>
      <c r="K93" s="8">
        <v>5.1361857497078618E-2</v>
      </c>
      <c r="L93" s="8">
        <v>5.56541163287569E-2</v>
      </c>
      <c r="M93" s="8">
        <v>6.7420954398178023E-2</v>
      </c>
      <c r="N93" s="8">
        <v>9.30301283487633E-2</v>
      </c>
      <c r="O93" s="8">
        <v>0.11091011913897024</v>
      </c>
    </row>
    <row r="94" spans="2:15" x14ac:dyDescent="0.4">
      <c r="B94" t="s">
        <v>70</v>
      </c>
      <c r="C94" s="3" t="s">
        <v>22</v>
      </c>
      <c r="D94" s="8" t="e">
        <v>#DIV/0!</v>
      </c>
      <c r="E94" s="8" t="e">
        <v>#DIV/0!</v>
      </c>
      <c r="F94" s="8">
        <v>0</v>
      </c>
      <c r="G94" s="8">
        <v>0</v>
      </c>
      <c r="H94" s="8">
        <v>3.6701085587468187E-2</v>
      </c>
      <c r="I94" s="8">
        <v>3.5456371052359457E-2</v>
      </c>
      <c r="J94" s="8">
        <v>5.6123204882900082E-2</v>
      </c>
      <c r="K94" s="8">
        <v>7.9199149601558549E-2</v>
      </c>
      <c r="L94" s="8">
        <v>0.11111455353572558</v>
      </c>
      <c r="M94" s="8">
        <v>0.12774509290268268</v>
      </c>
      <c r="N94" s="8">
        <v>0.14054634727363313</v>
      </c>
      <c r="O94" s="8">
        <v>0.13631914268852321</v>
      </c>
    </row>
    <row r="95" spans="2:15" x14ac:dyDescent="0.4">
      <c r="B95" t="s">
        <v>71</v>
      </c>
      <c r="C95" s="7" t="s">
        <v>29</v>
      </c>
      <c r="D95" s="8">
        <v>8.5173471877488166E-2</v>
      </c>
      <c r="E95" s="8">
        <v>7.4209208589929743E-2</v>
      </c>
      <c r="F95" s="8">
        <v>9.9414139700858967E-2</v>
      </c>
      <c r="G95" s="8">
        <v>0.13330020971625317</v>
      </c>
      <c r="H95" s="8">
        <v>0.14517648947658743</v>
      </c>
      <c r="I95" s="8">
        <v>0</v>
      </c>
      <c r="J95" s="8">
        <v>0.14243833863731983</v>
      </c>
      <c r="K95" s="8">
        <v>0.16142757003421687</v>
      </c>
      <c r="L95" s="8">
        <v>0.17621302434327532</v>
      </c>
      <c r="M95" s="8">
        <v>0.1821351261530379</v>
      </c>
      <c r="N95" s="8">
        <v>0.18889551939563251</v>
      </c>
      <c r="O95" s="8">
        <v>0.19903663785390219</v>
      </c>
    </row>
    <row r="96" spans="2:15" x14ac:dyDescent="0.4">
      <c r="B96" t="s">
        <v>72</v>
      </c>
      <c r="C96" s="3" t="s">
        <v>23</v>
      </c>
      <c r="D96" s="8">
        <v>0</v>
      </c>
      <c r="E96" s="8">
        <v>0</v>
      </c>
      <c r="F96" s="8">
        <v>0</v>
      </c>
      <c r="G96" s="8">
        <v>0</v>
      </c>
      <c r="H96" s="8">
        <v>0.18951541262624114</v>
      </c>
      <c r="I96" s="8">
        <v>0.20297262075010378</v>
      </c>
      <c r="J96" s="8">
        <v>0.25173521833243384</v>
      </c>
      <c r="K96" s="8">
        <v>0.29537262685141136</v>
      </c>
      <c r="L96" s="8">
        <v>0.3734935295154892</v>
      </c>
      <c r="M96" s="8">
        <v>0.37897065968768445</v>
      </c>
      <c r="N96" s="8">
        <v>0.44616113251155853</v>
      </c>
      <c r="O96" s="8">
        <v>0.45447300653076328</v>
      </c>
    </row>
    <row r="97" spans="2:15" x14ac:dyDescent="0.4">
      <c r="B97" t="s">
        <v>73</v>
      </c>
      <c r="C97" s="4" t="s">
        <v>24</v>
      </c>
      <c r="D97" s="8">
        <v>0.19428106159412289</v>
      </c>
      <c r="E97" s="8">
        <v>0.17448715830788303</v>
      </c>
      <c r="F97" s="8">
        <v>0.20838181999911606</v>
      </c>
      <c r="G97" s="8">
        <v>0.23743407254649609</v>
      </c>
      <c r="H97" s="8">
        <v>0.25205640051992489</v>
      </c>
      <c r="I97" s="8">
        <v>0.26365853064293271</v>
      </c>
      <c r="J97" s="8">
        <v>0.28562624680366844</v>
      </c>
      <c r="K97" s="8">
        <v>0.29540626561283706</v>
      </c>
      <c r="L97" s="8">
        <v>0.31344266978564567</v>
      </c>
      <c r="M97" s="8">
        <v>0.32811589928842844</v>
      </c>
      <c r="N97" s="8">
        <v>0.35013439116630457</v>
      </c>
      <c r="O97" s="8">
        <v>0.36226071448127378</v>
      </c>
    </row>
    <row r="98" spans="2:15" x14ac:dyDescent="0.4">
      <c r="B98" t="s">
        <v>73</v>
      </c>
      <c r="C98" s="5" t="s">
        <v>25</v>
      </c>
      <c r="D98" s="8">
        <v>0.19440977717066898</v>
      </c>
      <c r="E98" s="8">
        <v>0.17183269330013515</v>
      </c>
      <c r="F98" s="8">
        <v>0.21186589562413366</v>
      </c>
      <c r="G98" s="8">
        <v>0.24087197101022462</v>
      </c>
      <c r="H98" s="8">
        <v>0.25609906697890666</v>
      </c>
      <c r="I98" s="8">
        <v>0.2681224720470346</v>
      </c>
      <c r="J98" s="8">
        <v>0.28818595195012547</v>
      </c>
      <c r="K98" s="8">
        <v>0.29887184064530609</v>
      </c>
      <c r="L98" s="8">
        <v>0.31699219792738453</v>
      </c>
      <c r="M98" s="8">
        <v>0.33107749983359352</v>
      </c>
      <c r="N98" s="8">
        <v>0.35133874950344324</v>
      </c>
      <c r="O98" s="8">
        <v>0.36104024084944308</v>
      </c>
    </row>
    <row r="99" spans="2:15" x14ac:dyDescent="0.4">
      <c r="B99" t="s">
        <v>73</v>
      </c>
      <c r="C99" s="5" t="s">
        <v>26</v>
      </c>
      <c r="D99" s="8">
        <v>0.20215424801830426</v>
      </c>
      <c r="E99" s="8">
        <v>0.19389733337656037</v>
      </c>
      <c r="F99" s="8">
        <v>0.21077398010130582</v>
      </c>
      <c r="G99" s="8">
        <v>0.24213251902868069</v>
      </c>
      <c r="H99" s="8">
        <v>0.25509989017573498</v>
      </c>
      <c r="I99" s="8">
        <v>0.26831488627303751</v>
      </c>
      <c r="J99" s="8">
        <v>0.29585686848324516</v>
      </c>
      <c r="K99" s="8">
        <v>0.3021900644908333</v>
      </c>
      <c r="L99" s="8">
        <v>0.32115949846084296</v>
      </c>
      <c r="M99" s="8">
        <v>0.33422643630380494</v>
      </c>
      <c r="N99" s="8">
        <v>0.36631485281219739</v>
      </c>
      <c r="O99" s="8">
        <v>0.38614046898824456</v>
      </c>
    </row>
    <row r="100" spans="2:15" x14ac:dyDescent="0.4">
      <c r="B100" t="s">
        <v>73</v>
      </c>
      <c r="C100" s="5" t="s">
        <v>27</v>
      </c>
      <c r="D100" s="8">
        <v>0.15043731874210986</v>
      </c>
      <c r="E100" s="8">
        <v>0.1195798641372513</v>
      </c>
      <c r="F100" s="8">
        <v>0.13266522334484521</v>
      </c>
      <c r="G100" s="8">
        <v>0.15382843964357157</v>
      </c>
      <c r="H100" s="8">
        <v>0.16522167950219549</v>
      </c>
      <c r="I100" s="8">
        <v>0.16715266854035279</v>
      </c>
      <c r="J100" s="8">
        <v>0.19361045397632559</v>
      </c>
      <c r="K100" s="8">
        <v>0.20764797383062913</v>
      </c>
      <c r="L100" s="8">
        <v>0.22082173290222801</v>
      </c>
      <c r="M100" s="8">
        <v>0.23491198922834811</v>
      </c>
      <c r="N100" s="8">
        <v>0.2486140471083266</v>
      </c>
      <c r="O100" s="8">
        <v>0.25771129705143014</v>
      </c>
    </row>
    <row r="101" spans="2:15" x14ac:dyDescent="0.4">
      <c r="B101" t="s">
        <v>73</v>
      </c>
      <c r="C101" s="6" t="s">
        <v>28</v>
      </c>
      <c r="D101" s="8">
        <v>2.2690070770299865E-2</v>
      </c>
      <c r="E101" s="8">
        <v>2.553844852940677E-2</v>
      </c>
      <c r="F101" s="8">
        <v>2.8180958554185724E-2</v>
      </c>
      <c r="G101" s="8">
        <v>4.6517059005138243E-2</v>
      </c>
      <c r="H101" s="8">
        <v>9.7114242084185773E-2</v>
      </c>
      <c r="I101" s="8">
        <v>7.4587781894750876E-2</v>
      </c>
      <c r="J101" s="8">
        <v>0.11532468774578911</v>
      </c>
      <c r="K101" s="8">
        <v>0.1346808600908721</v>
      </c>
      <c r="L101" s="8">
        <v>0.17000917243217065</v>
      </c>
      <c r="M101" s="8">
        <v>0.20194527114769695</v>
      </c>
      <c r="N101" s="8">
        <v>0.20532566892277146</v>
      </c>
      <c r="O101" s="8">
        <v>0.21322357807315068</v>
      </c>
    </row>
    <row r="104" spans="2:15" x14ac:dyDescent="0.4">
      <c r="C104" t="s">
        <v>32</v>
      </c>
      <c r="D104" s="1">
        <v>39447</v>
      </c>
      <c r="E104" s="1">
        <v>39813</v>
      </c>
      <c r="F104" s="1">
        <v>40178</v>
      </c>
      <c r="G104" s="1">
        <v>40543</v>
      </c>
      <c r="H104" s="1">
        <v>40908</v>
      </c>
      <c r="I104" s="1">
        <v>41274</v>
      </c>
      <c r="J104" s="1">
        <v>41639</v>
      </c>
      <c r="K104" s="1">
        <v>42004</v>
      </c>
      <c r="L104" s="1">
        <v>42369</v>
      </c>
      <c r="M104" s="1">
        <v>42551</v>
      </c>
      <c r="N104" s="1">
        <v>42735</v>
      </c>
      <c r="O104" s="1">
        <v>42916</v>
      </c>
    </row>
    <row r="105" spans="2:15" x14ac:dyDescent="0.4">
      <c r="B105" t="s">
        <v>48</v>
      </c>
      <c r="C105" s="3" t="s">
        <v>0</v>
      </c>
      <c r="D105" s="8"/>
      <c r="E105" s="8">
        <v>0.10268270858235407</v>
      </c>
      <c r="F105" s="8">
        <v>0.45518977695570695</v>
      </c>
      <c r="G105" s="8">
        <v>0.37193437461159196</v>
      </c>
      <c r="H105" s="8">
        <v>0.21694925286235156</v>
      </c>
      <c r="I105" s="8">
        <v>0.13508039501202518</v>
      </c>
      <c r="J105" s="8">
        <v>0.19260085794124704</v>
      </c>
      <c r="K105" s="8">
        <v>0.12313531194628546</v>
      </c>
      <c r="L105" s="8">
        <v>0.15616205832284691</v>
      </c>
      <c r="M105" s="8">
        <v>9.3104700296058995E-2</v>
      </c>
      <c r="N105" s="8">
        <v>8.3826020385233457E-2</v>
      </c>
      <c r="O105" s="8">
        <v>9.0325723296654559E-2</v>
      </c>
    </row>
    <row r="106" spans="2:15" x14ac:dyDescent="0.4">
      <c r="B106" t="s">
        <v>49</v>
      </c>
      <c r="C106" s="3" t="s">
        <v>1</v>
      </c>
      <c r="D106" s="8"/>
      <c r="E106" s="8">
        <v>-0.16669959450404459</v>
      </c>
      <c r="F106" s="8">
        <v>0.80463303307485567</v>
      </c>
      <c r="G106" s="8">
        <v>0.27791400502912822</v>
      </c>
      <c r="H106" s="8">
        <v>0.21057300836762027</v>
      </c>
      <c r="I106" s="8">
        <v>0.21809419457138524</v>
      </c>
      <c r="J106" s="8">
        <v>0.22122048038753972</v>
      </c>
      <c r="K106" s="8">
        <v>0.17203667462726124</v>
      </c>
      <c r="L106" s="8">
        <v>0.20308901062143336</v>
      </c>
      <c r="M106" s="8">
        <v>0.1197856841326812</v>
      </c>
      <c r="N106" s="8">
        <v>0.11779202561576763</v>
      </c>
      <c r="O106" s="8">
        <v>0.10510278472514556</v>
      </c>
    </row>
    <row r="107" spans="2:15" x14ac:dyDescent="0.4">
      <c r="B107" t="s">
        <v>50</v>
      </c>
      <c r="C107" s="3" t="s">
        <v>2</v>
      </c>
      <c r="D107" s="8"/>
      <c r="E107" s="8">
        <v>-5.4340722765000571E-2</v>
      </c>
      <c r="F107" s="8">
        <v>0.69956405205541383</v>
      </c>
      <c r="G107" s="8">
        <v>0.44969827324132039</v>
      </c>
      <c r="H107" s="8">
        <v>0.24993774427181781</v>
      </c>
      <c r="I107" s="8">
        <v>0.19394485921203475</v>
      </c>
      <c r="J107" s="8">
        <v>0.22697811778013799</v>
      </c>
      <c r="K107" s="8">
        <v>0.14570878856593139</v>
      </c>
      <c r="L107" s="8">
        <v>0.13895677772113424</v>
      </c>
      <c r="M107" s="8">
        <v>0.11620676679769049</v>
      </c>
      <c r="N107" s="8">
        <v>9.6322956573815066E-2</v>
      </c>
      <c r="O107" s="8">
        <v>0.10115574462693511</v>
      </c>
    </row>
    <row r="108" spans="2:15" x14ac:dyDescent="0.4">
      <c r="B108" t="s">
        <v>51</v>
      </c>
      <c r="C108" s="3" t="s">
        <v>3</v>
      </c>
      <c r="D108" s="8"/>
      <c r="E108" s="8">
        <v>-9.4905157633800363E-2</v>
      </c>
      <c r="F108" s="8">
        <v>0.73059068739084654</v>
      </c>
      <c r="G108" s="8">
        <v>0.23421369572681749</v>
      </c>
      <c r="H108" s="8">
        <v>0.1421166498851183</v>
      </c>
      <c r="I108" s="8">
        <v>0.16493756758076783</v>
      </c>
      <c r="J108" s="8">
        <v>0.15080159868640663</v>
      </c>
      <c r="K108" s="8">
        <v>0.12415631058469367</v>
      </c>
      <c r="L108" s="8">
        <v>0.13466457232473994</v>
      </c>
      <c r="M108" s="8">
        <v>0.11369411138604191</v>
      </c>
      <c r="N108" s="8">
        <v>0.10517169736594356</v>
      </c>
      <c r="O108" s="8">
        <v>8.0679580765205428E-2</v>
      </c>
    </row>
    <row r="109" spans="2:15" x14ac:dyDescent="0.4">
      <c r="B109" t="s">
        <v>52</v>
      </c>
      <c r="C109" s="3" t="s">
        <v>4</v>
      </c>
      <c r="D109" s="8"/>
      <c r="E109" s="8">
        <v>0.18685119102789871</v>
      </c>
      <c r="F109" s="8">
        <v>0.50998882267094237</v>
      </c>
      <c r="G109" s="8">
        <v>0.3509123527225122</v>
      </c>
      <c r="H109" s="8">
        <v>0.21865645749835494</v>
      </c>
      <c r="I109" s="8">
        <v>0.18105975374381278</v>
      </c>
      <c r="J109" s="8">
        <v>0.24901499862016685</v>
      </c>
      <c r="K109" s="8">
        <v>0.15579055250163032</v>
      </c>
      <c r="L109" s="8">
        <v>0.14390625053981254</v>
      </c>
      <c r="M109" s="8">
        <v>9.5325872151846403E-2</v>
      </c>
      <c r="N109" s="8">
        <v>9.0237387960382831E-2</v>
      </c>
      <c r="O109" s="8">
        <v>9.0196571029694361E-2</v>
      </c>
    </row>
    <row r="110" spans="2:15" x14ac:dyDescent="0.4">
      <c r="B110" t="s">
        <v>34</v>
      </c>
      <c r="C110" s="7" t="s">
        <v>33</v>
      </c>
      <c r="D110" s="8"/>
      <c r="E110" s="8" t="e">
        <v>#DIV/0!</v>
      </c>
      <c r="F110" s="8" t="e">
        <v>#DIV/0!</v>
      </c>
      <c r="G110" s="8" t="e">
        <v>#DIV/0!</v>
      </c>
      <c r="H110" s="8">
        <v>0.42094163452179245</v>
      </c>
      <c r="I110" s="8">
        <v>0.34107901713792788</v>
      </c>
      <c r="J110" s="8">
        <v>0.38703690741269736</v>
      </c>
      <c r="K110" s="8">
        <v>0.3130849534492306</v>
      </c>
      <c r="L110" s="8">
        <v>0.26990573632137949</v>
      </c>
      <c r="M110" s="8">
        <v>0.14617077140777202</v>
      </c>
      <c r="N110" s="8">
        <v>0.12909752125565732</v>
      </c>
      <c r="O110" s="8">
        <v>0.13264272283407341</v>
      </c>
    </row>
    <row r="111" spans="2:15" x14ac:dyDescent="0.4">
      <c r="B111" t="s">
        <v>53</v>
      </c>
      <c r="C111" s="3" t="s">
        <v>5</v>
      </c>
      <c r="D111" s="8"/>
      <c r="E111" s="8">
        <v>0.32914538411436012</v>
      </c>
      <c r="F111" s="8">
        <v>0.64152857480602665</v>
      </c>
      <c r="G111" s="8">
        <v>0.29881611094671845</v>
      </c>
      <c r="H111" s="8">
        <v>0.15165689492487711</v>
      </c>
      <c r="I111" s="8">
        <v>0.20233610173526984</v>
      </c>
      <c r="J111" s="8">
        <v>0.16521206085173801</v>
      </c>
      <c r="K111" s="8">
        <v>0.21378096067598973</v>
      </c>
      <c r="L111" s="8">
        <v>0.26291248982062676</v>
      </c>
      <c r="M111" s="8">
        <v>0.10268027824221226</v>
      </c>
      <c r="N111" s="8">
        <v>0.13893745578153838</v>
      </c>
      <c r="O111" s="8">
        <v>0.1046959809008734</v>
      </c>
    </row>
    <row r="112" spans="2:15" x14ac:dyDescent="0.4">
      <c r="B112" t="s">
        <v>54</v>
      </c>
      <c r="C112" s="3" t="s">
        <v>6</v>
      </c>
      <c r="D112" s="8"/>
      <c r="E112" s="8">
        <v>-2.6121701169265599E-2</v>
      </c>
      <c r="F112" s="8">
        <v>0.31082626453080464</v>
      </c>
      <c r="G112" s="8">
        <v>0.33129353164832409</v>
      </c>
      <c r="H112" s="8">
        <v>0.15836840631624782</v>
      </c>
      <c r="I112" s="8">
        <v>0.1507629267843511</v>
      </c>
      <c r="J112" s="8">
        <v>0.17906486717166326</v>
      </c>
      <c r="K112" s="8">
        <v>9.1351754872131208E-2</v>
      </c>
      <c r="L112" s="8">
        <v>0.32635315455369884</v>
      </c>
      <c r="M112" s="8">
        <v>0.18947228592749443</v>
      </c>
      <c r="N112" s="8">
        <v>0.23261695719151665</v>
      </c>
      <c r="O112" s="8">
        <v>0.10222400464733306</v>
      </c>
    </row>
    <row r="113" spans="2:15" x14ac:dyDescent="0.4">
      <c r="B113" t="s">
        <v>55</v>
      </c>
      <c r="C113" s="3" t="s">
        <v>7</v>
      </c>
      <c r="D113" s="8"/>
      <c r="E113" s="8">
        <v>9.1614696720619282E-2</v>
      </c>
      <c r="F113" s="8">
        <v>0.50942701089609566</v>
      </c>
      <c r="G113" s="8">
        <v>0.70345374664388571</v>
      </c>
      <c r="H113" s="8">
        <v>0.30427135498384472</v>
      </c>
      <c r="I113" s="8">
        <v>0.27869311705753597</v>
      </c>
      <c r="J113" s="8">
        <v>0.30060183514614147</v>
      </c>
      <c r="K113" s="8">
        <v>8.1172000019817503E-2</v>
      </c>
      <c r="L113" s="8">
        <v>0.11203471614419835</v>
      </c>
      <c r="M113" s="8">
        <v>0.10242737916673539</v>
      </c>
      <c r="N113" s="8">
        <v>0.12250715800438083</v>
      </c>
      <c r="O113" s="8">
        <v>0.131895990995891</v>
      </c>
    </row>
    <row r="114" spans="2:15" x14ac:dyDescent="0.4">
      <c r="B114" t="s">
        <v>56</v>
      </c>
      <c r="C114" s="3" t="s">
        <v>8</v>
      </c>
      <c r="D114" s="8"/>
      <c r="E114" s="8">
        <v>0.19444330310208202</v>
      </c>
      <c r="F114" s="8">
        <v>0.46305051261559593</v>
      </c>
      <c r="G114" s="8">
        <v>0.38111963921140468</v>
      </c>
      <c r="H114" s="8">
        <v>0.19936947578901876</v>
      </c>
      <c r="I114" s="8">
        <v>0.18323079111678497</v>
      </c>
      <c r="J114" s="8">
        <v>0.27444499068515826</v>
      </c>
      <c r="K114" s="8">
        <v>0.17953598383912195</v>
      </c>
      <c r="L114" s="8">
        <v>0.26361175777030965</v>
      </c>
      <c r="M114" s="8">
        <v>0.25090242872515778</v>
      </c>
      <c r="N114" s="8">
        <v>0.32060953366182976</v>
      </c>
      <c r="O114" s="8">
        <v>0.20439930364801451</v>
      </c>
    </row>
    <row r="115" spans="2:15" x14ac:dyDescent="0.4">
      <c r="B115" t="s">
        <v>57</v>
      </c>
      <c r="C115" s="3" t="s">
        <v>9</v>
      </c>
      <c r="D115" s="8"/>
      <c r="E115" s="8">
        <v>0.1534255937126261</v>
      </c>
      <c r="F115" s="8">
        <v>0.68909449312352589</v>
      </c>
      <c r="G115" s="8">
        <v>0.45894495412844005</v>
      </c>
      <c r="H115" s="8">
        <v>0.24007971369651471</v>
      </c>
      <c r="I115" s="8">
        <v>0.24776563496235982</v>
      </c>
      <c r="J115" s="8">
        <v>0.31647078862204059</v>
      </c>
      <c r="K115" s="8">
        <v>0.25875206842309573</v>
      </c>
      <c r="L115" s="8">
        <v>0.2056922136446504</v>
      </c>
      <c r="M115" s="8">
        <v>0.20258355730444966</v>
      </c>
      <c r="N115" s="8">
        <v>0.18971523375655885</v>
      </c>
      <c r="O115" s="8">
        <v>0.18366077570075867</v>
      </c>
    </row>
    <row r="116" spans="2:15" x14ac:dyDescent="0.4">
      <c r="B116" t="s">
        <v>58</v>
      </c>
      <c r="C116" s="3" t="s">
        <v>10</v>
      </c>
      <c r="D116" s="8"/>
      <c r="E116" s="8">
        <v>0.16309457860258503</v>
      </c>
      <c r="F116" s="8">
        <v>0.32110921433706796</v>
      </c>
      <c r="G116" s="8">
        <v>0.22996419780294453</v>
      </c>
      <c r="H116" s="8">
        <v>0.58159684997976435</v>
      </c>
      <c r="I116" s="8">
        <v>0.18900192859486875</v>
      </c>
      <c r="J116" s="8">
        <v>0.44198504285350171</v>
      </c>
      <c r="K116" s="8">
        <v>0.18223552894211581</v>
      </c>
      <c r="L116" s="8">
        <v>0.1458382576397097</v>
      </c>
      <c r="M116" s="8">
        <v>3.5342361416505375E-2</v>
      </c>
      <c r="N116" s="8">
        <v>0.18437686788561369</v>
      </c>
      <c r="O116" s="8">
        <v>0.21460816646455094</v>
      </c>
    </row>
    <row r="117" spans="2:15" x14ac:dyDescent="0.4">
      <c r="B117" t="s">
        <v>59</v>
      </c>
      <c r="C117" s="3" t="s">
        <v>11</v>
      </c>
      <c r="D117" s="8"/>
      <c r="E117" s="8">
        <v>0.31707317073170738</v>
      </c>
      <c r="F117" s="8">
        <v>0.50175761810981911</v>
      </c>
      <c r="G117" s="8">
        <v>0.36642445799696843</v>
      </c>
      <c r="H117" s="8">
        <v>0.20456965566014418</v>
      </c>
      <c r="I117" s="8">
        <v>0.33411403881759805</v>
      </c>
      <c r="J117" s="8">
        <v>0.25659647973697552</v>
      </c>
      <c r="K117" s="8">
        <v>0.17122584139897601</v>
      </c>
      <c r="L117" s="8">
        <v>0.14536906748693768</v>
      </c>
      <c r="M117" s="8">
        <v>0.12430002666565088</v>
      </c>
      <c r="N117" s="8">
        <v>0.12341770007454089</v>
      </c>
      <c r="O117" s="8">
        <v>0.12859148494038131</v>
      </c>
    </row>
    <row r="118" spans="2:15" x14ac:dyDescent="0.4">
      <c r="B118" t="s">
        <v>60</v>
      </c>
      <c r="C118" s="3" t="s">
        <v>12</v>
      </c>
      <c r="D118" s="8"/>
      <c r="E118" s="8">
        <v>-1.418282740305532E-2</v>
      </c>
      <c r="F118" s="8">
        <v>0.21650708358453552</v>
      </c>
      <c r="G118" s="8">
        <v>0.27002735134426081</v>
      </c>
      <c r="H118" s="8">
        <v>0.24753075578548867</v>
      </c>
      <c r="I118" s="8">
        <v>0.34244669945609907</v>
      </c>
      <c r="J118" s="8">
        <v>0.41808460925307167</v>
      </c>
      <c r="K118" s="8">
        <v>0.22406377404486055</v>
      </c>
      <c r="L118" s="8">
        <v>0.1497367517454502</v>
      </c>
      <c r="M118" s="8">
        <v>0.10513924491675186</v>
      </c>
      <c r="N118" s="8">
        <v>0.10642801808780855</v>
      </c>
      <c r="O118" s="8">
        <v>0.14571884489819187</v>
      </c>
    </row>
    <row r="119" spans="2:15" x14ac:dyDescent="0.4">
      <c r="B119" t="s">
        <v>61</v>
      </c>
      <c r="C119" s="3" t="s">
        <v>13</v>
      </c>
      <c r="D119" s="8"/>
      <c r="E119" s="8">
        <v>0.18416026246694694</v>
      </c>
      <c r="F119" s="8">
        <v>0.48152246276700361</v>
      </c>
      <c r="G119" s="8">
        <v>0.71265303311568862</v>
      </c>
      <c r="H119" s="8">
        <v>0.49936502109339886</v>
      </c>
      <c r="I119" s="8">
        <v>0.34953282643199679</v>
      </c>
      <c r="J119" s="8">
        <v>0.33714171713699925</v>
      </c>
      <c r="K119" s="8">
        <v>0.27268515680139438</v>
      </c>
      <c r="L119" s="8">
        <v>0.23652809979427225</v>
      </c>
      <c r="M119" s="8">
        <v>0.16391399189778766</v>
      </c>
      <c r="N119" s="8">
        <v>0.15146234656138668</v>
      </c>
      <c r="O119" s="8">
        <v>0.1359964057980152</v>
      </c>
    </row>
    <row r="120" spans="2:15" x14ac:dyDescent="0.4">
      <c r="B120" t="s">
        <v>62</v>
      </c>
      <c r="C120" s="3" t="s">
        <v>14</v>
      </c>
      <c r="D120" s="8"/>
      <c r="E120" s="8">
        <v>-9.1941504878175428E-2</v>
      </c>
      <c r="F120" s="8">
        <v>0.72877326824364563</v>
      </c>
      <c r="G120" s="8">
        <v>0.55307587146289472</v>
      </c>
      <c r="H120" s="8">
        <v>0.34900752060947049</v>
      </c>
      <c r="I120" s="8">
        <v>0.16418771306423707</v>
      </c>
      <c r="J120" s="8">
        <v>0.28228207939590111</v>
      </c>
      <c r="K120" s="8">
        <v>0.28166443849336353</v>
      </c>
      <c r="L120" s="8">
        <v>0.24815949308731744</v>
      </c>
      <c r="M120" s="8">
        <v>0.29291911385693892</v>
      </c>
      <c r="N120" s="8">
        <v>0.19759997241723548</v>
      </c>
      <c r="O120" s="8">
        <v>0.26186187620997359</v>
      </c>
    </row>
    <row r="121" spans="2:15" x14ac:dyDescent="0.4">
      <c r="B121" t="s">
        <v>63</v>
      </c>
      <c r="C121" s="3" t="s">
        <v>15</v>
      </c>
      <c r="D121" s="8"/>
      <c r="E121" s="8">
        <v>6.3845839958153627E-2</v>
      </c>
      <c r="F121" s="8">
        <v>0.58678648476675521</v>
      </c>
      <c r="G121" s="8">
        <v>0.27512649207477469</v>
      </c>
      <c r="H121" s="8">
        <v>0.12858648712179832</v>
      </c>
      <c r="I121" s="8">
        <v>0.19646456883760255</v>
      </c>
      <c r="J121" s="8">
        <v>0.49453972872950347</v>
      </c>
      <c r="K121" s="8">
        <v>0.36625084515644457</v>
      </c>
      <c r="L121" s="8">
        <v>0.17139670286039332</v>
      </c>
      <c r="M121" s="8">
        <v>-2.7782709850718512E-2</v>
      </c>
      <c r="N121" s="8">
        <v>0.15745430541052619</v>
      </c>
      <c r="O121" s="8">
        <v>5.1703348472651012E-2</v>
      </c>
    </row>
    <row r="122" spans="2:15" x14ac:dyDescent="0.4">
      <c r="B122" t="s">
        <v>64</v>
      </c>
      <c r="C122" s="3" t="s">
        <v>16</v>
      </c>
      <c r="D122" s="8"/>
      <c r="E122" s="8">
        <v>-1</v>
      </c>
      <c r="F122" s="8" t="e">
        <v>#DIV/0!</v>
      </c>
      <c r="G122" s="8">
        <v>0.4823946112685622</v>
      </c>
      <c r="H122" s="8">
        <v>0.40233840672830112</v>
      </c>
      <c r="I122" s="8">
        <v>0.34886527779205356</v>
      </c>
      <c r="J122" s="8">
        <v>0.49023714806062335</v>
      </c>
      <c r="K122" s="8">
        <v>0.23081695657213452</v>
      </c>
      <c r="L122" s="8">
        <v>0.32751843398874025</v>
      </c>
      <c r="M122" s="8">
        <v>0.15758421478818452</v>
      </c>
      <c r="N122" s="8">
        <v>0.19530036498561221</v>
      </c>
      <c r="O122" s="8">
        <v>0.24085824639223086</v>
      </c>
    </row>
    <row r="123" spans="2:15" x14ac:dyDescent="0.4">
      <c r="B123" t="s">
        <v>65</v>
      </c>
      <c r="C123" s="3" t="s">
        <v>17</v>
      </c>
      <c r="D123" s="8"/>
      <c r="E123" s="8">
        <v>9.8226303665571502E-2</v>
      </c>
      <c r="F123" s="8">
        <v>0.4074581235785073</v>
      </c>
      <c r="G123" s="8">
        <v>0.84272793926431899</v>
      </c>
      <c r="H123" s="8">
        <v>0.20953032654756742</v>
      </c>
      <c r="I123" s="8">
        <v>0.18532805565618582</v>
      </c>
      <c r="J123" s="8">
        <v>0.62463703771322354</v>
      </c>
      <c r="K123" s="8">
        <v>0.30201064157693125</v>
      </c>
      <c r="L123" s="8">
        <v>0.27478665964457338</v>
      </c>
      <c r="M123" s="8">
        <v>5.4370768811562442E-4</v>
      </c>
      <c r="N123" s="8">
        <v>4.3459005375900972E-2</v>
      </c>
      <c r="O123" s="8">
        <v>8.7770596873629092E-2</v>
      </c>
    </row>
    <row r="124" spans="2:15" x14ac:dyDescent="0.4">
      <c r="B124" t="s">
        <v>66</v>
      </c>
      <c r="C124" s="3" t="s">
        <v>18</v>
      </c>
      <c r="D124" s="8"/>
      <c r="E124" s="8">
        <v>9.3069554091051998E-3</v>
      </c>
      <c r="F124" s="8">
        <v>0.18359560067945635</v>
      </c>
      <c r="G124" s="8">
        <v>0.2222719569844962</v>
      </c>
      <c r="H124" s="8">
        <v>0.11792715790917185</v>
      </c>
      <c r="I124" s="8">
        <v>-2.2590593677717763E-2</v>
      </c>
      <c r="J124" s="8">
        <v>0.18861911335489467</v>
      </c>
      <c r="K124" s="8">
        <v>0.1360337014735975</v>
      </c>
      <c r="L124" s="8">
        <v>0.26309884527435168</v>
      </c>
      <c r="M124" s="8">
        <v>-1</v>
      </c>
      <c r="N124" s="8" t="e">
        <v>#DIV/0!</v>
      </c>
      <c r="O124" s="8">
        <v>0.14233299716562708</v>
      </c>
    </row>
    <row r="125" spans="2:15" x14ac:dyDescent="0.4">
      <c r="B125" t="s">
        <v>67</v>
      </c>
      <c r="C125" s="3" t="s">
        <v>19</v>
      </c>
      <c r="D125" s="8"/>
      <c r="E125" s="8">
        <v>6.2523281713718015E-2</v>
      </c>
      <c r="F125" s="8">
        <v>0.68941235559567193</v>
      </c>
      <c r="G125" s="8">
        <v>0.44500354327214087</v>
      </c>
      <c r="H125" s="8">
        <v>0.20873232742116699</v>
      </c>
      <c r="I125" s="8">
        <v>0.26116862504414984</v>
      </c>
      <c r="J125" s="8">
        <v>0.26060765776301675</v>
      </c>
      <c r="K125" s="8">
        <v>0.13943999941567298</v>
      </c>
      <c r="L125" s="8">
        <v>0.17269982492275049</v>
      </c>
      <c r="M125" s="8">
        <v>1.5481045828503515E-2</v>
      </c>
      <c r="N125" s="8">
        <v>8.9989711872364486E-2</v>
      </c>
      <c r="O125" s="8">
        <v>4.5879886375930878E-2</v>
      </c>
    </row>
    <row r="126" spans="2:15" x14ac:dyDescent="0.4">
      <c r="B126" t="s">
        <v>68</v>
      </c>
      <c r="C126" s="3" t="s">
        <v>20</v>
      </c>
      <c r="D126" s="8"/>
      <c r="E126" s="8" t="e">
        <v>#DIV/0!</v>
      </c>
      <c r="F126" s="8">
        <v>1.1760534497362376</v>
      </c>
      <c r="G126" s="8">
        <v>1.0436889564708123</v>
      </c>
      <c r="H126" s="8">
        <v>0.42283424858526408</v>
      </c>
      <c r="I126" s="8">
        <v>0.13618492108570068</v>
      </c>
      <c r="J126" s="8">
        <v>0.19354856813041676</v>
      </c>
      <c r="K126" s="8">
        <v>0.31728932954088407</v>
      </c>
      <c r="L126" s="8">
        <v>0.22532207990541542</v>
      </c>
      <c r="M126" s="8">
        <v>-1</v>
      </c>
      <c r="N126" s="8" t="e">
        <v>#DIV/0!</v>
      </c>
      <c r="O126" s="8">
        <v>3.1631987656586036E-2</v>
      </c>
    </row>
    <row r="127" spans="2:15" x14ac:dyDescent="0.4">
      <c r="B127" t="s">
        <v>69</v>
      </c>
      <c r="C127" s="3" t="s">
        <v>21</v>
      </c>
      <c r="D127" s="8"/>
      <c r="E127" s="8" t="e">
        <v>#DIV/0!</v>
      </c>
      <c r="F127" s="8" t="e">
        <v>#DIV/0!</v>
      </c>
      <c r="G127" s="8" t="e">
        <v>#DIV/0!</v>
      </c>
      <c r="H127" s="8">
        <v>4.9460682609592466E-2</v>
      </c>
      <c r="I127" s="8">
        <v>0.18171292148146434</v>
      </c>
      <c r="J127" s="8">
        <v>2.6483460739036291E-2</v>
      </c>
      <c r="K127" s="8">
        <v>-6.879778649978352E-2</v>
      </c>
      <c r="L127" s="8">
        <v>0.16756745414990859</v>
      </c>
      <c r="M127" s="8">
        <v>0.28950327048915536</v>
      </c>
      <c r="N127" s="8">
        <v>0.43707141580051889</v>
      </c>
      <c r="O127" s="8">
        <v>0.24783255964452411</v>
      </c>
    </row>
    <row r="128" spans="2:15" x14ac:dyDescent="0.4">
      <c r="B128" t="s">
        <v>70</v>
      </c>
      <c r="C128" s="3" t="s">
        <v>22</v>
      </c>
      <c r="D128" s="8"/>
      <c r="E128" s="8" t="e">
        <v>#DIV/0!</v>
      </c>
      <c r="F128" s="8" t="e">
        <v>#DIV/0!</v>
      </c>
      <c r="G128" s="8" t="e">
        <v>#DIV/0!</v>
      </c>
      <c r="H128" s="8" t="e">
        <v>#DIV/0!</v>
      </c>
      <c r="I128" s="8">
        <v>0.11564860943783772</v>
      </c>
      <c r="J128" s="8">
        <v>0.81228228180178008</v>
      </c>
      <c r="K128" s="8">
        <v>0.62336099849431337</v>
      </c>
      <c r="L128" s="8">
        <v>0.54313990214431773</v>
      </c>
      <c r="M128" s="8">
        <v>0.21782991132210117</v>
      </c>
      <c r="N128" s="8">
        <v>0.12754902613723851</v>
      </c>
      <c r="O128" s="8">
        <v>2.4856165333853042E-2</v>
      </c>
    </row>
    <row r="129" spans="2:15" x14ac:dyDescent="0.4">
      <c r="B129" t="s">
        <v>71</v>
      </c>
      <c r="C129" s="7" t="s">
        <v>29</v>
      </c>
      <c r="D129" s="8"/>
      <c r="E129" s="8">
        <v>2.1694214876033069E-2</v>
      </c>
      <c r="F129" s="8">
        <v>0.80990899898887747</v>
      </c>
      <c r="G129" s="8">
        <v>0.68826815642458117</v>
      </c>
      <c r="H129" s="8">
        <v>0.31638305757776308</v>
      </c>
      <c r="I129" s="8">
        <v>-1</v>
      </c>
      <c r="J129" s="8" t="e">
        <v>#DIV/0!</v>
      </c>
      <c r="K129" s="8">
        <v>0.19718878741727552</v>
      </c>
      <c r="L129" s="8">
        <v>0.13574228367419194</v>
      </c>
      <c r="M129" s="8">
        <v>6.8538144425288161E-2</v>
      </c>
      <c r="N129" s="8">
        <v>0.11589079629199484</v>
      </c>
      <c r="O129" s="8">
        <v>0.1291198930195907</v>
      </c>
    </row>
    <row r="130" spans="2:15" x14ac:dyDescent="0.4">
      <c r="B130" t="s">
        <v>72</v>
      </c>
      <c r="C130" s="3" t="s">
        <v>23</v>
      </c>
      <c r="D130" s="8"/>
      <c r="E130" s="8" t="e">
        <v>#DIV/0!</v>
      </c>
      <c r="F130" s="8" t="e">
        <v>#DIV/0!</v>
      </c>
      <c r="G130" s="8" t="e">
        <v>#DIV/0!</v>
      </c>
      <c r="H130" s="8" t="e">
        <v>#DIV/0!</v>
      </c>
      <c r="I130" s="8">
        <v>0.23404888663543488</v>
      </c>
      <c r="J130" s="8">
        <v>0.43661480179530443</v>
      </c>
      <c r="K130" s="8">
        <v>0.35373752221413923</v>
      </c>
      <c r="L130" s="8">
        <v>0.49682073976183072</v>
      </c>
      <c r="M130" s="8">
        <v>9.9247665024793097E-2</v>
      </c>
      <c r="N130" s="8">
        <v>0.25285013828707514</v>
      </c>
      <c r="O130" s="8">
        <v>0.10033541932882861</v>
      </c>
    </row>
    <row r="131" spans="2:15" x14ac:dyDescent="0.4">
      <c r="B131" t="s">
        <v>73</v>
      </c>
      <c r="C131" s="4" t="s">
        <v>24</v>
      </c>
      <c r="D131" s="8"/>
      <c r="E131" s="8">
        <v>4.6638377478303017E-3</v>
      </c>
      <c r="F131" s="8">
        <v>0.60774636780767444</v>
      </c>
      <c r="G131" s="8">
        <v>0.38800112295440004</v>
      </c>
      <c r="H131" s="8">
        <v>0.21958823126305238</v>
      </c>
      <c r="I131" s="8">
        <v>0.19456256817591289</v>
      </c>
      <c r="J131" s="8">
        <v>0.22730639021341026</v>
      </c>
      <c r="K131" s="8">
        <v>0.16058171162937995</v>
      </c>
      <c r="L131" s="8">
        <v>0.17919760840437582</v>
      </c>
      <c r="M131" s="8">
        <v>0.11379204655066255</v>
      </c>
      <c r="N131" s="8">
        <v>0.12831657181077039</v>
      </c>
      <c r="O131" s="8">
        <v>0.11196509932119891</v>
      </c>
    </row>
    <row r="132" spans="2:15" x14ac:dyDescent="0.4">
      <c r="B132" t="s">
        <v>73</v>
      </c>
      <c r="C132" s="5" t="s">
        <v>25</v>
      </c>
      <c r="D132" s="8"/>
      <c r="E132" s="8">
        <v>-3.7388552749812787E-2</v>
      </c>
      <c r="F132" s="8">
        <v>0.64257697570029793</v>
      </c>
      <c r="G132" s="8">
        <v>0.38776760322105885</v>
      </c>
      <c r="H132" s="8">
        <v>0.21380829999577933</v>
      </c>
      <c r="I132" s="8">
        <v>0.18434625592397258</v>
      </c>
      <c r="J132" s="8">
        <v>0.21195573656450573</v>
      </c>
      <c r="K132" s="8">
        <v>0.15371635635370917</v>
      </c>
      <c r="L132" s="8">
        <v>0.16744270963737251</v>
      </c>
      <c r="M132" s="8">
        <v>0.11213370331458439</v>
      </c>
      <c r="N132" s="8">
        <v>0.10259034251151622</v>
      </c>
      <c r="O132" s="8">
        <v>9.7798627579408937E-2</v>
      </c>
    </row>
    <row r="133" spans="2:15" x14ac:dyDescent="0.4">
      <c r="B133" t="s">
        <v>73</v>
      </c>
      <c r="C133" s="5" t="s">
        <v>26</v>
      </c>
      <c r="D133" s="8"/>
      <c r="E133" s="8">
        <v>0.16716171280539416</v>
      </c>
      <c r="F133" s="8">
        <v>0.49780471601307497</v>
      </c>
      <c r="G133" s="8">
        <v>0.38296210082053572</v>
      </c>
      <c r="H133" s="8">
        <v>0.22978675334203902</v>
      </c>
      <c r="I133" s="8">
        <v>0.22944672429290836</v>
      </c>
      <c r="J133" s="8">
        <v>0.26323520332152972</v>
      </c>
      <c r="K133" s="8">
        <v>0.17245349962027223</v>
      </c>
      <c r="L133" s="8">
        <v>0.2074901337405699</v>
      </c>
      <c r="M133" s="8">
        <v>0.13954052452757582</v>
      </c>
      <c r="N133" s="8">
        <v>0.17887428011785511</v>
      </c>
      <c r="O133" s="8">
        <v>0.14736872072431972</v>
      </c>
    </row>
    <row r="134" spans="2:15" x14ac:dyDescent="0.4">
      <c r="B134" t="s">
        <v>73</v>
      </c>
      <c r="C134" s="5" t="s">
        <v>27</v>
      </c>
      <c r="D134" s="8"/>
      <c r="E134" s="8">
        <v>-8.7552152826407825E-3</v>
      </c>
      <c r="F134" s="8">
        <v>0.59894369224679256</v>
      </c>
      <c r="G134" s="8">
        <v>0.42680527556268721</v>
      </c>
      <c r="H134" s="8">
        <v>0.27652892862580369</v>
      </c>
      <c r="I134" s="8">
        <v>0.21727361022415059</v>
      </c>
      <c r="J134" s="8">
        <v>0.34565774433555396</v>
      </c>
      <c r="K134" s="8">
        <v>0.24130220318586959</v>
      </c>
      <c r="L134" s="8">
        <v>0.23878827650130408</v>
      </c>
      <c r="M134" s="8">
        <v>-4.9861267333748405E-2</v>
      </c>
      <c r="N134" s="8">
        <v>0.36526174683188839</v>
      </c>
      <c r="O134" s="8">
        <v>0.14467697706800253</v>
      </c>
    </row>
    <row r="135" spans="2:15" x14ac:dyDescent="0.4">
      <c r="B135" t="s">
        <v>73</v>
      </c>
      <c r="C135" s="6" t="s">
        <v>28</v>
      </c>
      <c r="D135" s="8"/>
      <c r="E135" s="8">
        <v>0.35455246244834715</v>
      </c>
      <c r="F135" s="8">
        <v>0.8998827752823455</v>
      </c>
      <c r="G135" s="8">
        <v>1.4499997618998957</v>
      </c>
      <c r="H135" s="8">
        <v>1.4502043676547638</v>
      </c>
      <c r="I135" s="8">
        <v>-0.12326726912369179</v>
      </c>
      <c r="J135" s="8">
        <v>0.76254076454213937</v>
      </c>
      <c r="K135" s="8">
        <v>0.30474808021897259</v>
      </c>
      <c r="L135" s="8">
        <v>0.37478505296559161</v>
      </c>
      <c r="M135" s="8">
        <v>3.8144014082843736E-3</v>
      </c>
      <c r="N135" s="8">
        <v>0.3272831304409809</v>
      </c>
      <c r="O135" s="8">
        <v>9.8788330481745401E-2</v>
      </c>
    </row>
    <row r="138" spans="2:15" x14ac:dyDescent="0.4">
      <c r="C138" t="s">
        <v>36</v>
      </c>
      <c r="D138" s="1">
        <v>39447</v>
      </c>
      <c r="E138" s="1">
        <v>39813</v>
      </c>
      <c r="F138" s="1">
        <v>40178</v>
      </c>
      <c r="G138" s="1">
        <v>40543</v>
      </c>
      <c r="H138" s="1">
        <v>40908</v>
      </c>
      <c r="I138" s="1">
        <v>41274</v>
      </c>
      <c r="J138" s="1">
        <v>41639</v>
      </c>
      <c r="K138" s="1">
        <v>42004</v>
      </c>
      <c r="L138" s="1">
        <v>42369</v>
      </c>
      <c r="M138" s="1">
        <v>42551</v>
      </c>
      <c r="N138" s="1">
        <v>42735</v>
      </c>
      <c r="O138" s="1">
        <v>42916</v>
      </c>
    </row>
    <row r="139" spans="2:15" x14ac:dyDescent="0.4">
      <c r="B139" t="s">
        <v>48</v>
      </c>
      <c r="C139" s="3" t="s">
        <v>0</v>
      </c>
      <c r="D139" s="8"/>
      <c r="E139" s="10">
        <v>772.29</v>
      </c>
      <c r="F139" s="10">
        <v>3775.08</v>
      </c>
      <c r="G139" s="10">
        <v>4488.6899999999987</v>
      </c>
      <c r="H139" s="10">
        <v>3592.0699999999997</v>
      </c>
      <c r="I139" s="10">
        <v>2721.7700000000004</v>
      </c>
      <c r="J139" s="10">
        <v>4404.9799999999996</v>
      </c>
      <c r="K139" s="10">
        <v>3358.6400000000031</v>
      </c>
      <c r="L139" s="10">
        <v>4783.9700000000012</v>
      </c>
      <c r="M139" s="10">
        <v>3297.6399999999994</v>
      </c>
      <c r="N139" s="10">
        <v>3245.4300000000003</v>
      </c>
      <c r="O139" s="10">
        <v>3790.2200000000012</v>
      </c>
    </row>
    <row r="140" spans="2:15" x14ac:dyDescent="0.4">
      <c r="B140" t="s">
        <v>49</v>
      </c>
      <c r="C140" s="3" t="s">
        <v>1</v>
      </c>
      <c r="D140" s="8"/>
      <c r="E140" s="10">
        <v>-1206.58</v>
      </c>
      <c r="F140" s="10">
        <v>4853.12</v>
      </c>
      <c r="G140" s="10">
        <v>3024.9799999999996</v>
      </c>
      <c r="H140" s="10">
        <v>2928.9799999999996</v>
      </c>
      <c r="I140" s="10">
        <v>3672.3899999999994</v>
      </c>
      <c r="J140" s="10">
        <v>4537.4400000000023</v>
      </c>
      <c r="K140" s="10">
        <v>4309.239999999998</v>
      </c>
      <c r="L140" s="10">
        <v>5962.2100000000028</v>
      </c>
      <c r="M140" s="10">
        <v>4230.8099999999977</v>
      </c>
      <c r="N140" s="10">
        <v>4658.75</v>
      </c>
      <c r="O140" s="10">
        <v>4646.5299999999988</v>
      </c>
    </row>
    <row r="141" spans="2:15" x14ac:dyDescent="0.4">
      <c r="B141" t="s">
        <v>50</v>
      </c>
      <c r="C141" s="3" t="s">
        <v>2</v>
      </c>
      <c r="D141" s="8"/>
      <c r="E141" s="10">
        <v>-266.92000000000007</v>
      </c>
      <c r="F141" s="10">
        <v>3249.51</v>
      </c>
      <c r="G141" s="10">
        <v>3550.1699999999992</v>
      </c>
      <c r="H141" s="10">
        <v>2860.4700000000012</v>
      </c>
      <c r="I141" s="10">
        <v>2774.4199999999983</v>
      </c>
      <c r="J141" s="10">
        <v>3876.7000000000007</v>
      </c>
      <c r="K141" s="10">
        <v>3053.5200000000004</v>
      </c>
      <c r="L141" s="10">
        <v>3336.3299999999981</v>
      </c>
      <c r="M141" s="10">
        <v>3177.8100000000013</v>
      </c>
      <c r="N141" s="10">
        <v>2940.16</v>
      </c>
      <c r="O141" s="10">
        <v>3385.0900000000038</v>
      </c>
    </row>
    <row r="142" spans="2:15" x14ac:dyDescent="0.4">
      <c r="B142" t="s">
        <v>51</v>
      </c>
      <c r="C142" s="3" t="s">
        <v>3</v>
      </c>
      <c r="D142" s="8"/>
      <c r="E142" s="10">
        <v>-695.26000000000022</v>
      </c>
      <c r="F142" s="10">
        <v>4844.24</v>
      </c>
      <c r="G142" s="10">
        <v>2687.5599999999995</v>
      </c>
      <c r="H142" s="10">
        <v>2012.7100000000009</v>
      </c>
      <c r="I142" s="10">
        <v>2667.880000000001</v>
      </c>
      <c r="J142" s="10">
        <v>2841.5499999999993</v>
      </c>
      <c r="K142" s="10">
        <v>2692.2700000000004</v>
      </c>
      <c r="L142" s="10">
        <v>3282.6899999999987</v>
      </c>
      <c r="M142" s="10">
        <v>3144.7200000000012</v>
      </c>
      <c r="N142" s="10">
        <v>3239.7299999999996</v>
      </c>
      <c r="O142" s="10">
        <v>2746.6500000000015</v>
      </c>
    </row>
    <row r="143" spans="2:15" x14ac:dyDescent="0.4">
      <c r="B143" t="s">
        <v>52</v>
      </c>
      <c r="C143" s="3" t="s">
        <v>4</v>
      </c>
      <c r="D143" s="8"/>
      <c r="E143" s="10">
        <v>322.54999999999995</v>
      </c>
      <c r="F143" s="10">
        <v>1044.8600000000001</v>
      </c>
      <c r="G143" s="10">
        <v>1085.5999999999999</v>
      </c>
      <c r="H143" s="10">
        <v>913.81999999999971</v>
      </c>
      <c r="I143" s="10">
        <v>922.15000000000055</v>
      </c>
      <c r="J143" s="10">
        <v>1497.88</v>
      </c>
      <c r="K143" s="10">
        <v>1170.4699999999993</v>
      </c>
      <c r="L143" s="10">
        <v>1249.6200000000008</v>
      </c>
      <c r="M143" s="10">
        <v>946.88999999999942</v>
      </c>
      <c r="N143" s="10">
        <v>981.79000000000087</v>
      </c>
      <c r="O143" s="10">
        <v>1069.8999999999996</v>
      </c>
    </row>
    <row r="144" spans="2:15" x14ac:dyDescent="0.4">
      <c r="B144" t="s">
        <v>34</v>
      </c>
      <c r="C144" s="7" t="s">
        <v>33</v>
      </c>
      <c r="D144" s="8"/>
      <c r="E144" s="10">
        <v>0</v>
      </c>
      <c r="F144" s="10">
        <v>0</v>
      </c>
      <c r="G144" s="10">
        <v>2773.9</v>
      </c>
      <c r="H144" s="10">
        <v>1167.6500000000001</v>
      </c>
      <c r="I144" s="10">
        <v>1344.38</v>
      </c>
      <c r="J144" s="10">
        <v>2045.8499999999995</v>
      </c>
      <c r="K144" s="10">
        <v>2295.4700000000003</v>
      </c>
      <c r="L144" s="10">
        <v>2598.4500000000007</v>
      </c>
      <c r="M144" s="10">
        <v>1787.0399999999991</v>
      </c>
      <c r="N144" s="10">
        <v>1809.0100000000002</v>
      </c>
      <c r="O144" s="10">
        <v>2098.6399999999994</v>
      </c>
    </row>
    <row r="145" spans="2:15" x14ac:dyDescent="0.4">
      <c r="B145" t="s">
        <v>53</v>
      </c>
      <c r="C145" s="3" t="s">
        <v>5</v>
      </c>
      <c r="D145" s="8"/>
      <c r="E145" s="10">
        <v>576.08999999999992</v>
      </c>
      <c r="F145" s="10">
        <v>1492.42</v>
      </c>
      <c r="G145" s="10">
        <v>1141.1100000000001</v>
      </c>
      <c r="H145" s="10">
        <v>752.19999999999982</v>
      </c>
      <c r="I145" s="10">
        <v>1155.7600000000002</v>
      </c>
      <c r="J145" s="10">
        <v>1134.6499999999996</v>
      </c>
      <c r="K145" s="10">
        <v>1710.7800000000007</v>
      </c>
      <c r="L145" s="10">
        <v>2553.7399999999998</v>
      </c>
      <c r="M145" s="10">
        <v>1259.58</v>
      </c>
      <c r="N145" s="10">
        <v>1879.3500000000004</v>
      </c>
      <c r="O145" s="10">
        <v>1612.9400000000005</v>
      </c>
    </row>
    <row r="146" spans="2:15" x14ac:dyDescent="0.4">
      <c r="B146" t="s">
        <v>54</v>
      </c>
      <c r="C146" s="3" t="s">
        <v>6</v>
      </c>
      <c r="D146" s="8"/>
      <c r="E146" s="10">
        <v>-34.58389000000011</v>
      </c>
      <c r="F146" s="10">
        <v>400.76961000000006</v>
      </c>
      <c r="G146" s="10">
        <v>559.93184000000019</v>
      </c>
      <c r="H146" s="10">
        <v>356.33999999999969</v>
      </c>
      <c r="I146" s="10">
        <v>392.95000000000027</v>
      </c>
      <c r="J146" s="10">
        <v>537.07999999999993</v>
      </c>
      <c r="K146" s="10">
        <v>323.05999999999995</v>
      </c>
      <c r="L146" s="10">
        <v>1259.5600000000004</v>
      </c>
      <c r="M146" s="10">
        <v>969.91999999999916</v>
      </c>
      <c r="N146" s="10">
        <v>1416.4000000000005</v>
      </c>
      <c r="O146" s="10">
        <v>767.23000000000047</v>
      </c>
    </row>
    <row r="147" spans="2:15" x14ac:dyDescent="0.4">
      <c r="B147" t="s">
        <v>55</v>
      </c>
      <c r="C147" s="3" t="s">
        <v>7</v>
      </c>
      <c r="D147" s="8"/>
      <c r="E147" s="10">
        <v>91.119140000000016</v>
      </c>
      <c r="F147" s="10">
        <v>553.08999999999992</v>
      </c>
      <c r="G147" s="10">
        <v>1152.82</v>
      </c>
      <c r="H147" s="10">
        <v>849.41000000000031</v>
      </c>
      <c r="I147" s="10">
        <v>1014.73</v>
      </c>
      <c r="J147" s="10">
        <v>1399.5299999999997</v>
      </c>
      <c r="K147" s="10">
        <v>491.52000000000044</v>
      </c>
      <c r="L147" s="10">
        <v>733.46999999999935</v>
      </c>
      <c r="M147" s="10">
        <v>745.69999999999982</v>
      </c>
      <c r="N147" s="10">
        <v>983.23999999999978</v>
      </c>
      <c r="O147" s="10">
        <v>1188.2800000000007</v>
      </c>
    </row>
    <row r="148" spans="2:15" x14ac:dyDescent="0.4">
      <c r="B148" t="s">
        <v>56</v>
      </c>
      <c r="C148" s="3" t="s">
        <v>8</v>
      </c>
      <c r="D148" s="8"/>
      <c r="E148" s="10">
        <v>175.52193</v>
      </c>
      <c r="F148" s="10">
        <v>499.26635999999985</v>
      </c>
      <c r="G148" s="10">
        <v>601.20777000000021</v>
      </c>
      <c r="H148" s="10">
        <v>434.36339999999973</v>
      </c>
      <c r="I148" s="10">
        <v>478.79103000000032</v>
      </c>
      <c r="J148" s="10">
        <v>848.54</v>
      </c>
      <c r="K148" s="10">
        <v>707.4399999999996</v>
      </c>
      <c r="L148" s="10">
        <v>1225.2200000000003</v>
      </c>
      <c r="M148" s="10">
        <v>1473.5600000000004</v>
      </c>
      <c r="N148" s="10">
        <v>2355.3899999999994</v>
      </c>
      <c r="O148" s="10">
        <v>1983.08</v>
      </c>
    </row>
    <row r="149" spans="2:15" x14ac:dyDescent="0.4">
      <c r="B149" t="s">
        <v>57</v>
      </c>
      <c r="C149" s="3" t="s">
        <v>9</v>
      </c>
      <c r="D149" s="8"/>
      <c r="E149" s="10">
        <v>116.74000000000001</v>
      </c>
      <c r="F149" s="10">
        <v>604.7700000000001</v>
      </c>
      <c r="G149" s="10">
        <v>680.33999999999969</v>
      </c>
      <c r="H149" s="10">
        <v>519.23</v>
      </c>
      <c r="I149" s="10">
        <v>664.5</v>
      </c>
      <c r="J149" s="10">
        <v>1059.06</v>
      </c>
      <c r="K149" s="10">
        <v>1139.9400000000005</v>
      </c>
      <c r="L149" s="10">
        <v>1140.6599999999999</v>
      </c>
      <c r="M149" s="10">
        <v>1354.5</v>
      </c>
      <c r="N149" s="10">
        <v>1525.4299999999994</v>
      </c>
      <c r="O149" s="10">
        <v>1756.9099999999999</v>
      </c>
    </row>
    <row r="150" spans="2:15" x14ac:dyDescent="0.4">
      <c r="B150" t="s">
        <v>58</v>
      </c>
      <c r="C150" s="3" t="s">
        <v>10</v>
      </c>
      <c r="D150" s="8"/>
      <c r="E150" s="10">
        <v>103.63472000000002</v>
      </c>
      <c r="F150" s="10">
        <v>237.31957</v>
      </c>
      <c r="G150" s="10">
        <v>224.53276999999991</v>
      </c>
      <c r="H150" s="10">
        <v>698.44791000000009</v>
      </c>
      <c r="I150" s="10">
        <v>358.98310000000015</v>
      </c>
      <c r="J150" s="10">
        <v>998.1547999999998</v>
      </c>
      <c r="K150" s="10">
        <v>593.44999999999982</v>
      </c>
      <c r="L150" s="10">
        <v>561.47000000000025</v>
      </c>
      <c r="M150" s="10">
        <v>155.90999999999985</v>
      </c>
      <c r="N150" s="10">
        <v>842.10999999999967</v>
      </c>
      <c r="O150" s="10">
        <v>1160.9100000000008</v>
      </c>
    </row>
    <row r="151" spans="2:15" x14ac:dyDescent="0.4">
      <c r="B151" t="s">
        <v>59</v>
      </c>
      <c r="C151" s="3" t="s">
        <v>11</v>
      </c>
      <c r="D151" s="8"/>
      <c r="E151" s="10">
        <v>227.37</v>
      </c>
      <c r="F151" s="10">
        <v>473.88999999999987</v>
      </c>
      <c r="G151" s="10">
        <v>519.7181300000002</v>
      </c>
      <c r="H151" s="10">
        <v>396.46992999999975</v>
      </c>
      <c r="I151" s="10">
        <v>780.0019400000001</v>
      </c>
      <c r="J151" s="10">
        <v>799.17999999999984</v>
      </c>
      <c r="K151" s="10">
        <v>670.13000000000056</v>
      </c>
      <c r="L151" s="10">
        <v>666.34999999999945</v>
      </c>
      <c r="M151" s="10">
        <v>652.60000000000036</v>
      </c>
      <c r="N151" s="10">
        <v>728.51000000000022</v>
      </c>
      <c r="O151" s="10">
        <v>852.72999999999956</v>
      </c>
    </row>
    <row r="152" spans="2:15" x14ac:dyDescent="0.4">
      <c r="B152" t="s">
        <v>60</v>
      </c>
      <c r="C152" s="3" t="s">
        <v>12</v>
      </c>
      <c r="D152" s="8"/>
      <c r="E152" s="10">
        <v>-5.5972738089000131</v>
      </c>
      <c r="F152" s="10">
        <v>84.232991289899985</v>
      </c>
      <c r="G152" s="10">
        <v>127.80048805060005</v>
      </c>
      <c r="H152" s="10">
        <v>148.78768880849998</v>
      </c>
      <c r="I152" s="10">
        <v>256.79234655259995</v>
      </c>
      <c r="J152" s="10">
        <v>420.87228025659999</v>
      </c>
      <c r="K152" s="10">
        <v>319.86000000000013</v>
      </c>
      <c r="L152" s="10">
        <v>261.64999999999986</v>
      </c>
      <c r="M152" s="10">
        <v>211.23000000000025</v>
      </c>
      <c r="N152" s="10">
        <v>236.29999999999973</v>
      </c>
      <c r="O152" s="10">
        <v>357.97000000000025</v>
      </c>
    </row>
    <row r="153" spans="2:15" x14ac:dyDescent="0.4">
      <c r="B153" t="s">
        <v>61</v>
      </c>
      <c r="C153" s="3" t="s">
        <v>13</v>
      </c>
      <c r="D153" s="8"/>
      <c r="E153" s="10">
        <v>27.254379999999998</v>
      </c>
      <c r="F153" s="10">
        <v>84.385419999999982</v>
      </c>
      <c r="G153" s="10">
        <v>185.02791000000002</v>
      </c>
      <c r="H153" s="10">
        <v>222.04786999999999</v>
      </c>
      <c r="I153" s="10">
        <v>233.03643999999997</v>
      </c>
      <c r="J153" s="10">
        <v>303.34149000000014</v>
      </c>
      <c r="K153" s="10">
        <v>328.06376</v>
      </c>
      <c r="L153" s="10">
        <v>362.15999999999985</v>
      </c>
      <c r="M153" s="10">
        <v>310.34000000000015</v>
      </c>
      <c r="N153" s="10">
        <v>333.77</v>
      </c>
      <c r="O153" s="10">
        <v>345.07999999999993</v>
      </c>
    </row>
    <row r="154" spans="2:15" x14ac:dyDescent="0.4">
      <c r="B154" t="s">
        <v>62</v>
      </c>
      <c r="C154" s="3" t="s">
        <v>14</v>
      </c>
      <c r="D154" s="8"/>
      <c r="E154" s="10">
        <v>-4.7056599999999946</v>
      </c>
      <c r="F154" s="10">
        <v>33.869999999999997</v>
      </c>
      <c r="G154" s="10">
        <v>44.437079999999995</v>
      </c>
      <c r="H154" s="10">
        <v>43.55001</v>
      </c>
      <c r="I154" s="10">
        <v>27.638120000000015</v>
      </c>
      <c r="J154" s="10">
        <v>55.318979999999982</v>
      </c>
      <c r="K154" s="10">
        <v>70.779329999999987</v>
      </c>
      <c r="L154" s="10">
        <v>79.924450000000036</v>
      </c>
      <c r="M154" s="10">
        <v>117.75153</v>
      </c>
      <c r="N154" s="10">
        <v>102.70156999999995</v>
      </c>
      <c r="O154" s="10">
        <v>162.99499000000003</v>
      </c>
    </row>
    <row r="155" spans="2:15" x14ac:dyDescent="0.4">
      <c r="B155" t="s">
        <v>63</v>
      </c>
      <c r="C155" s="3" t="s">
        <v>15</v>
      </c>
      <c r="D155" s="8"/>
      <c r="E155" s="10">
        <v>7.8244726100999884</v>
      </c>
      <c r="F155" s="10">
        <v>76.503494242300007</v>
      </c>
      <c r="G155" s="10">
        <v>56.918320000000023</v>
      </c>
      <c r="H155" s="10">
        <v>33.920969999999954</v>
      </c>
      <c r="I155" s="10">
        <v>58.491399999999999</v>
      </c>
      <c r="J155" s="10">
        <v>176.16061000000002</v>
      </c>
      <c r="K155" s="10">
        <v>194.98163999999997</v>
      </c>
      <c r="L155" s="10">
        <v>124.66599000000008</v>
      </c>
      <c r="M155" s="10">
        <v>-23.671410000000037</v>
      </c>
      <c r="N155" s="10">
        <v>130.42696999999998</v>
      </c>
      <c r="O155" s="10">
        <v>49.571879999999965</v>
      </c>
    </row>
    <row r="156" spans="2:15" x14ac:dyDescent="0.4">
      <c r="B156" t="s">
        <v>64</v>
      </c>
      <c r="C156" s="3" t="s">
        <v>16</v>
      </c>
      <c r="D156" s="8"/>
      <c r="E156" s="10">
        <v>-49.009140112200001</v>
      </c>
      <c r="F156" s="10">
        <v>143.67760000000001</v>
      </c>
      <c r="G156" s="10">
        <v>69.309299999999979</v>
      </c>
      <c r="H156" s="10">
        <v>85.692810000000009</v>
      </c>
      <c r="I156" s="10">
        <v>104.19898000000001</v>
      </c>
      <c r="J156" s="10">
        <v>197.50609999999995</v>
      </c>
      <c r="K156" s="10">
        <v>138.57899000000009</v>
      </c>
      <c r="L156" s="10">
        <v>242.02425999999991</v>
      </c>
      <c r="M156" s="10">
        <v>154.58823000000007</v>
      </c>
      <c r="N156" s="10">
        <v>221.77846</v>
      </c>
      <c r="O156" s="10">
        <v>326.93008000000009</v>
      </c>
    </row>
    <row r="157" spans="2:15" x14ac:dyDescent="0.4">
      <c r="B157" t="s">
        <v>65</v>
      </c>
      <c r="C157" s="3" t="s">
        <v>17</v>
      </c>
      <c r="D157" s="8"/>
      <c r="E157" s="10">
        <v>2.0289643895999987</v>
      </c>
      <c r="F157" s="10">
        <v>9.2431807436999982</v>
      </c>
      <c r="G157" s="10">
        <v>26.906755919799998</v>
      </c>
      <c r="H157" s="10">
        <v>12.327700000000007</v>
      </c>
      <c r="I157" s="10">
        <v>13.188429999999997</v>
      </c>
      <c r="J157" s="10">
        <v>52.688789999999997</v>
      </c>
      <c r="K157" s="10">
        <v>41.387490000000014</v>
      </c>
      <c r="L157" s="10">
        <v>49.029449999999997</v>
      </c>
      <c r="M157" s="10">
        <v>0.12367000000000417</v>
      </c>
      <c r="N157" s="10">
        <v>9.8904199999999776</v>
      </c>
      <c r="O157" s="10">
        <v>20.842960000000005</v>
      </c>
    </row>
    <row r="158" spans="2:15" x14ac:dyDescent="0.4">
      <c r="B158" t="s">
        <v>66</v>
      </c>
      <c r="C158" s="3" t="s">
        <v>18</v>
      </c>
      <c r="D158" s="8"/>
      <c r="E158" s="10">
        <v>2.9580100000000016</v>
      </c>
      <c r="F158" s="10">
        <v>58.894880000000001</v>
      </c>
      <c r="G158" s="10">
        <v>84.392389999999978</v>
      </c>
      <c r="H158" s="10">
        <v>54.72682999999995</v>
      </c>
      <c r="I158" s="10">
        <v>-11.71999999999997</v>
      </c>
      <c r="J158" s="10">
        <v>95.644979999999975</v>
      </c>
      <c r="K158" s="10">
        <v>81.990909999999985</v>
      </c>
      <c r="L158" s="10">
        <v>180.14796000000001</v>
      </c>
      <c r="M158" s="10">
        <v>-864.86384999999996</v>
      </c>
      <c r="N158" s="10">
        <v>1190.9829299999999</v>
      </c>
      <c r="O158" s="10">
        <v>169.5161700000001</v>
      </c>
    </row>
    <row r="159" spans="2:15" x14ac:dyDescent="0.4">
      <c r="B159" t="s">
        <v>67</v>
      </c>
      <c r="C159" s="3" t="s">
        <v>19</v>
      </c>
      <c r="D159" s="8"/>
      <c r="E159" s="10">
        <v>6.5257900000000006</v>
      </c>
      <c r="F159" s="10">
        <v>76.455520000000007</v>
      </c>
      <c r="G159" s="10">
        <v>83.373670000000004</v>
      </c>
      <c r="H159" s="10">
        <v>56.509839999999997</v>
      </c>
      <c r="I159" s="10">
        <v>85.464449999999999</v>
      </c>
      <c r="J159" s="10">
        <v>107.55357000000004</v>
      </c>
      <c r="K159" s="10">
        <v>72.544579999999996</v>
      </c>
      <c r="L159" s="10">
        <v>102.3766599999999</v>
      </c>
      <c r="M159" s="10">
        <v>10.762080000000083</v>
      </c>
      <c r="N159" s="10">
        <v>63.527330000000006</v>
      </c>
      <c r="O159" s="10">
        <v>35.303069999999934</v>
      </c>
    </row>
    <row r="160" spans="2:15" x14ac:dyDescent="0.4">
      <c r="B160" t="s">
        <v>68</v>
      </c>
      <c r="C160" s="3" t="s">
        <v>20</v>
      </c>
      <c r="D160" s="8"/>
      <c r="E160" s="10">
        <v>3.2220678364999999</v>
      </c>
      <c r="F160" s="10">
        <v>3.7893239944000001</v>
      </c>
      <c r="G160" s="10">
        <v>7.3177122234</v>
      </c>
      <c r="H160" s="10">
        <v>6.0588359457000003</v>
      </c>
      <c r="I160" s="10">
        <v>2.7765300000000011</v>
      </c>
      <c r="J160" s="10">
        <v>4.4834499999999977</v>
      </c>
      <c r="K160" s="10">
        <v>8.7723900000000015</v>
      </c>
      <c r="L160" s="10">
        <v>8.2062999999999988</v>
      </c>
      <c r="M160" s="10">
        <v>-44.626609999999999</v>
      </c>
      <c r="N160" s="10">
        <v>45.238700000000001</v>
      </c>
      <c r="O160" s="10">
        <v>1.4309900000000013</v>
      </c>
    </row>
    <row r="161" spans="2:15" x14ac:dyDescent="0.4">
      <c r="B161" t="s">
        <v>69</v>
      </c>
      <c r="C161" s="3" t="s">
        <v>21</v>
      </c>
      <c r="D161" s="8"/>
      <c r="E161" s="10">
        <v>0</v>
      </c>
      <c r="F161" s="10">
        <v>0</v>
      </c>
      <c r="G161" s="10">
        <v>16.483799999999999</v>
      </c>
      <c r="H161" s="10">
        <v>0.81530000000000058</v>
      </c>
      <c r="I161" s="10">
        <v>3.1434700000000007</v>
      </c>
      <c r="J161" s="10">
        <v>0.54138999999999982</v>
      </c>
      <c r="K161" s="10">
        <v>-1.4436499999999981</v>
      </c>
      <c r="L161" s="10">
        <v>3.2743199999999995</v>
      </c>
      <c r="M161" s="10">
        <v>6.6049100000000003</v>
      </c>
      <c r="N161" s="10">
        <v>12.858439999999998</v>
      </c>
      <c r="O161" s="10">
        <v>10.47786</v>
      </c>
    </row>
    <row r="162" spans="2:15" x14ac:dyDescent="0.4">
      <c r="B162" t="s">
        <v>70</v>
      </c>
      <c r="C162" s="3" t="s">
        <v>22</v>
      </c>
      <c r="D162" s="8"/>
      <c r="E162" s="10">
        <v>0</v>
      </c>
      <c r="F162" s="10">
        <v>0</v>
      </c>
      <c r="G162" s="10">
        <v>0</v>
      </c>
      <c r="H162" s="10">
        <v>12.176782084500001</v>
      </c>
      <c r="I162" s="10">
        <v>1.4082279154999995</v>
      </c>
      <c r="J162" s="10">
        <v>11.0348629211</v>
      </c>
      <c r="K162" s="10">
        <v>15.347068566900003</v>
      </c>
      <c r="L162" s="10">
        <v>21.707640688799998</v>
      </c>
      <c r="M162" s="10">
        <v>13.434568766399991</v>
      </c>
      <c r="N162" s="10">
        <v>9.5800990568000088</v>
      </c>
      <c r="O162" s="10">
        <v>2.1050500000000056</v>
      </c>
    </row>
    <row r="163" spans="2:15" x14ac:dyDescent="0.4">
      <c r="B163" t="s">
        <v>71</v>
      </c>
      <c r="C163" s="7" t="s">
        <v>29</v>
      </c>
      <c r="D163" s="8"/>
      <c r="E163" s="10">
        <v>0.21000000000000085</v>
      </c>
      <c r="F163" s="10">
        <v>8.009999999999998</v>
      </c>
      <c r="G163" s="10">
        <v>12.32</v>
      </c>
      <c r="H163" s="10">
        <v>9.5610959999999992</v>
      </c>
      <c r="I163" s="10">
        <v>-39.781095999999998</v>
      </c>
      <c r="J163" s="10">
        <v>51.643124</v>
      </c>
      <c r="K163" s="10">
        <v>10.183444999999999</v>
      </c>
      <c r="L163" s="10">
        <v>8.3924796677999964</v>
      </c>
      <c r="M163" s="10">
        <v>4.8126832990000139</v>
      </c>
      <c r="N163" s="10">
        <v>8.6954871647999852</v>
      </c>
      <c r="O163" s="10">
        <v>10.810849577100015</v>
      </c>
    </row>
    <row r="164" spans="2:15" x14ac:dyDescent="0.4">
      <c r="B164" t="s">
        <v>72</v>
      </c>
      <c r="C164" s="3" t="s">
        <v>23</v>
      </c>
      <c r="D164" s="8"/>
      <c r="E164" s="10">
        <v>0</v>
      </c>
      <c r="F164" s="10">
        <v>0</v>
      </c>
      <c r="G164" s="10">
        <v>0</v>
      </c>
      <c r="H164" s="10">
        <v>59.89817</v>
      </c>
      <c r="I164" s="10">
        <v>14.019100000000002</v>
      </c>
      <c r="J164" s="10">
        <v>32.273374190300004</v>
      </c>
      <c r="K164" s="10">
        <v>37.563615358200011</v>
      </c>
      <c r="L164" s="10">
        <v>71.420097572799989</v>
      </c>
      <c r="M164" s="10">
        <v>21.355552517500001</v>
      </c>
      <c r="N164" s="10">
        <v>59.806620361199975</v>
      </c>
      <c r="O164" s="10">
        <v>29.733049999999992</v>
      </c>
    </row>
    <row r="165" spans="2:15" x14ac:dyDescent="0.4">
      <c r="B165" t="s">
        <v>73</v>
      </c>
      <c r="C165" s="4" t="s">
        <v>24</v>
      </c>
      <c r="D165" s="8"/>
      <c r="E165" s="10">
        <v>172.68351091508521</v>
      </c>
      <c r="F165" s="10">
        <v>22607.39795027033</v>
      </c>
      <c r="G165" s="10">
        <v>23204.847936193801</v>
      </c>
      <c r="H165" s="10">
        <v>18228.235142838719</v>
      </c>
      <c r="I165" s="10">
        <v>19697.362468468054</v>
      </c>
      <c r="J165" s="10">
        <v>27489.657801367997</v>
      </c>
      <c r="K165" s="10">
        <v>23834.539568925131</v>
      </c>
      <c r="L165" s="10">
        <v>30868.719607929408</v>
      </c>
      <c r="M165" s="10">
        <v>23114.521354582859</v>
      </c>
      <c r="N165" s="10">
        <v>29030.857026582788</v>
      </c>
      <c r="O165" s="10">
        <v>28581.876949577068</v>
      </c>
    </row>
    <row r="166" spans="2:15" x14ac:dyDescent="0.4">
      <c r="B166" t="s">
        <v>73</v>
      </c>
      <c r="C166" s="5" t="s">
        <v>25</v>
      </c>
      <c r="D166" s="8"/>
      <c r="E166" s="10">
        <v>-1073.9200000000055</v>
      </c>
      <c r="F166" s="10">
        <v>17766.810000000005</v>
      </c>
      <c r="G166" s="10">
        <v>17610.899999999994</v>
      </c>
      <c r="H166" s="10">
        <v>13475.69999999999</v>
      </c>
      <c r="I166" s="10">
        <v>14102.990000000005</v>
      </c>
      <c r="J166" s="10">
        <v>19204.400000000009</v>
      </c>
      <c r="K166" s="10">
        <v>16879.61</v>
      </c>
      <c r="L166" s="10">
        <v>21213.270000000019</v>
      </c>
      <c r="M166" s="10">
        <v>16584.909999999945</v>
      </c>
      <c r="N166" s="10">
        <v>16874.870000000024</v>
      </c>
      <c r="O166" s="10">
        <v>17737.03</v>
      </c>
    </row>
    <row r="167" spans="2:15" x14ac:dyDescent="0.4">
      <c r="B167" t="s">
        <v>73</v>
      </c>
      <c r="C167" s="5" t="s">
        <v>26</v>
      </c>
      <c r="D167" s="8"/>
      <c r="E167" s="10">
        <v>1250.2946261910993</v>
      </c>
      <c r="F167" s="10">
        <v>4345.7585312898991</v>
      </c>
      <c r="G167" s="10">
        <v>5007.4609980505975</v>
      </c>
      <c r="H167" s="10">
        <v>4155.2489288085017</v>
      </c>
      <c r="I167" s="10">
        <v>5102.5084165526059</v>
      </c>
      <c r="J167" s="10">
        <v>7197.0670802565946</v>
      </c>
      <c r="K167" s="10">
        <v>5956.18</v>
      </c>
      <c r="L167" s="10">
        <v>8402.1199999999953</v>
      </c>
      <c r="M167" s="10">
        <v>6823.0000000000073</v>
      </c>
      <c r="N167" s="10">
        <v>9966.7299999999959</v>
      </c>
      <c r="O167" s="10">
        <v>9680.0500000000029</v>
      </c>
    </row>
    <row r="168" spans="2:15" x14ac:dyDescent="0.4">
      <c r="B168" t="s">
        <v>73</v>
      </c>
      <c r="C168" s="5" t="s">
        <v>27</v>
      </c>
      <c r="D168" s="8"/>
      <c r="E168" s="10">
        <v>-7.1231831124998735</v>
      </c>
      <c r="F168" s="10">
        <v>483.03009498599999</v>
      </c>
      <c r="G168" s="10">
        <v>550.36542591979992</v>
      </c>
      <c r="H168" s="10">
        <v>508.77602999999999</v>
      </c>
      <c r="I168" s="10">
        <v>510.29782000000023</v>
      </c>
      <c r="J168" s="10">
        <v>988.21451999999999</v>
      </c>
      <c r="K168" s="10">
        <v>928.32670000000007</v>
      </c>
      <c r="L168" s="10">
        <v>1140.3287700000001</v>
      </c>
      <c r="M168" s="10">
        <v>-294.9697500000002</v>
      </c>
      <c r="N168" s="10">
        <v>2053.0776800000003</v>
      </c>
      <c r="O168" s="10">
        <v>1110.2391499999994</v>
      </c>
    </row>
    <row r="169" spans="2:15" x14ac:dyDescent="0.4">
      <c r="B169" t="s">
        <v>73</v>
      </c>
      <c r="C169" s="6" t="s">
        <v>28</v>
      </c>
      <c r="D169" s="8"/>
      <c r="E169" s="10">
        <v>3.4320678364999999</v>
      </c>
      <c r="F169" s="10">
        <v>11.799323994399998</v>
      </c>
      <c r="G169" s="10">
        <v>36.121512223400003</v>
      </c>
      <c r="H169" s="10">
        <v>88.510184030200008</v>
      </c>
      <c r="I169" s="10">
        <v>-18.433768084500002</v>
      </c>
      <c r="J169" s="10">
        <v>99.976201111400002</v>
      </c>
      <c r="K169" s="10">
        <v>70.422868925100033</v>
      </c>
      <c r="L169" s="10">
        <v>113.00083792939995</v>
      </c>
      <c r="M169" s="10">
        <v>1.581104582900025</v>
      </c>
      <c r="N169" s="10">
        <v>136.17934658280001</v>
      </c>
      <c r="O169" s="10">
        <v>54.557799577100013</v>
      </c>
    </row>
    <row r="171" spans="2:15" x14ac:dyDescent="0.4">
      <c r="C171" t="s">
        <v>37</v>
      </c>
      <c r="D171" s="1">
        <v>39447</v>
      </c>
      <c r="E171" s="1">
        <v>39813</v>
      </c>
      <c r="F171" s="1">
        <v>40178</v>
      </c>
      <c r="G171" s="1">
        <v>40543</v>
      </c>
      <c r="H171" s="1">
        <v>40908</v>
      </c>
      <c r="I171" s="1">
        <v>41274</v>
      </c>
      <c r="J171" s="1">
        <v>41639</v>
      </c>
      <c r="K171" s="1">
        <v>42004</v>
      </c>
      <c r="L171" s="1">
        <v>42369</v>
      </c>
      <c r="M171" s="1">
        <v>42551</v>
      </c>
      <c r="N171" s="1">
        <v>42735</v>
      </c>
      <c r="O171" s="1">
        <v>42916</v>
      </c>
    </row>
    <row r="172" spans="2:15" x14ac:dyDescent="0.4">
      <c r="B172" t="s">
        <v>48</v>
      </c>
      <c r="C172" s="3" t="s">
        <v>0</v>
      </c>
      <c r="D172" s="8"/>
      <c r="E172" s="10">
        <v>4987.6500000000015</v>
      </c>
      <c r="F172" s="10">
        <v>11566.32</v>
      </c>
      <c r="G172" s="10">
        <v>10618.799999999996</v>
      </c>
      <c r="H172" s="10">
        <v>9983.9100000000035</v>
      </c>
      <c r="I172" s="10">
        <v>10147.949999999997</v>
      </c>
      <c r="J172" s="10">
        <v>11186.820000000007</v>
      </c>
      <c r="K172" s="10">
        <v>11039.569999999992</v>
      </c>
      <c r="L172" s="10">
        <v>9071.3500000000058</v>
      </c>
      <c r="M172" s="10">
        <v>7438.5099999999948</v>
      </c>
      <c r="N172" s="10">
        <v>3795.2900000000081</v>
      </c>
      <c r="O172" s="10">
        <v>8090.6299999999901</v>
      </c>
    </row>
    <row r="173" spans="2:15" x14ac:dyDescent="0.4">
      <c r="B173" t="s">
        <v>49</v>
      </c>
      <c r="C173" s="3" t="s">
        <v>1</v>
      </c>
      <c r="D173" s="8"/>
      <c r="E173" s="10">
        <v>5217.8600000000006</v>
      </c>
      <c r="F173" s="10">
        <v>10258.300000000003</v>
      </c>
      <c r="G173" s="10">
        <v>8493.5499999999956</v>
      </c>
      <c r="H173" s="10">
        <v>8272.8300000000017</v>
      </c>
      <c r="I173" s="10">
        <v>10159.009999999995</v>
      </c>
      <c r="J173" s="10">
        <v>10777.450000000012</v>
      </c>
      <c r="K173" s="10">
        <v>8844.6599999999889</v>
      </c>
      <c r="L173" s="10">
        <v>10106.169999999998</v>
      </c>
      <c r="M173" s="10">
        <v>6527.3700000000099</v>
      </c>
      <c r="N173" s="10">
        <v>6191.5500000000029</v>
      </c>
      <c r="O173" s="10">
        <v>7499.8899999999994</v>
      </c>
    </row>
    <row r="174" spans="2:15" x14ac:dyDescent="0.4">
      <c r="B174" t="s">
        <v>50</v>
      </c>
      <c r="C174" s="3" t="s">
        <v>2</v>
      </c>
      <c r="D174" s="8"/>
      <c r="E174" s="10">
        <v>-3740.1499999999978</v>
      </c>
      <c r="F174" s="10">
        <v>10380.280000000002</v>
      </c>
      <c r="G174" s="10">
        <v>8185.5400000000009</v>
      </c>
      <c r="H174" s="10">
        <v>6719.6399999999994</v>
      </c>
      <c r="I174" s="10">
        <v>8046.9399999999951</v>
      </c>
      <c r="J174" s="10">
        <v>7913.1400000000067</v>
      </c>
      <c r="K174" s="10">
        <v>8733.5399999999936</v>
      </c>
      <c r="L174" s="10">
        <v>8118.5099999999948</v>
      </c>
      <c r="M174" s="10">
        <v>4859.2000000000116</v>
      </c>
      <c r="N174" s="10">
        <v>3238.0099999999948</v>
      </c>
      <c r="O174" s="10">
        <v>6922.7899999999936</v>
      </c>
    </row>
    <row r="175" spans="2:15" x14ac:dyDescent="0.4">
      <c r="B175" t="s">
        <v>51</v>
      </c>
      <c r="C175" s="3" t="s">
        <v>3</v>
      </c>
      <c r="D175" s="8"/>
      <c r="E175" s="10">
        <v>4455.8499999999985</v>
      </c>
      <c r="F175" s="10">
        <v>16142.120000000003</v>
      </c>
      <c r="G175" s="10">
        <v>7502.6299999999974</v>
      </c>
      <c r="H175" s="10">
        <v>6821.93</v>
      </c>
      <c r="I175" s="10">
        <v>5218.820000000007</v>
      </c>
      <c r="J175" s="10">
        <v>7430.9499999999971</v>
      </c>
      <c r="K175" s="10">
        <v>8754.8399999999965</v>
      </c>
      <c r="L175" s="10">
        <v>6525.8500000000058</v>
      </c>
      <c r="M175" s="10">
        <v>5924.1499999999942</v>
      </c>
      <c r="N175" s="10">
        <v>2450.8699999999953</v>
      </c>
      <c r="O175" s="10">
        <v>6773.4100000000035</v>
      </c>
    </row>
    <row r="176" spans="2:15" x14ac:dyDescent="0.4">
      <c r="B176" t="s">
        <v>52</v>
      </c>
      <c r="C176" s="3" t="s">
        <v>4</v>
      </c>
      <c r="D176" s="8"/>
      <c r="E176" s="10">
        <v>2241.2999999999993</v>
      </c>
      <c r="F176" s="10">
        <v>5107.24</v>
      </c>
      <c r="G176" s="10">
        <v>3976.130000000001</v>
      </c>
      <c r="H176" s="10">
        <v>3248.2299999999996</v>
      </c>
      <c r="I176" s="10">
        <v>3855.4900000000016</v>
      </c>
      <c r="J176" s="10">
        <v>3190.6899999999987</v>
      </c>
      <c r="K176" s="10">
        <v>1653.6699999999983</v>
      </c>
      <c r="L176" s="10">
        <v>2902.7099999999991</v>
      </c>
      <c r="M176" s="10">
        <v>2617.5</v>
      </c>
      <c r="N176" s="10">
        <v>1192.0299999999988</v>
      </c>
      <c r="O176" s="10">
        <v>2671.8800000000047</v>
      </c>
    </row>
    <row r="177" spans="2:15" x14ac:dyDescent="0.4">
      <c r="B177" t="s">
        <v>34</v>
      </c>
      <c r="C177" s="7" t="s">
        <v>33</v>
      </c>
      <c r="D177" s="8"/>
      <c r="E177" s="10">
        <v>0</v>
      </c>
      <c r="F177" s="10">
        <v>0</v>
      </c>
      <c r="G177" s="10">
        <v>8522.68</v>
      </c>
      <c r="H177" s="10">
        <v>2014.6999999999989</v>
      </c>
      <c r="I177" s="10">
        <v>1775.2200000000012</v>
      </c>
      <c r="J177" s="10">
        <v>2613.4499999999989</v>
      </c>
      <c r="K177" s="10">
        <v>3827.7700000000004</v>
      </c>
      <c r="L177" s="10">
        <v>5964.7099999999991</v>
      </c>
      <c r="M177" s="10">
        <v>2876.8100000000013</v>
      </c>
      <c r="N177" s="10">
        <v>2511.1399999999994</v>
      </c>
      <c r="O177" s="10">
        <v>3298.0600000000013</v>
      </c>
    </row>
    <row r="178" spans="2:15" x14ac:dyDescent="0.4">
      <c r="B178" t="s">
        <v>53</v>
      </c>
      <c r="C178" s="3" t="s">
        <v>5</v>
      </c>
      <c r="D178" s="8"/>
      <c r="E178" s="10">
        <v>2011.9500000000007</v>
      </c>
      <c r="F178" s="10">
        <v>3114.5999999999985</v>
      </c>
      <c r="G178" s="10">
        <v>2456.2900000000009</v>
      </c>
      <c r="H178" s="10">
        <v>2096.2399999999998</v>
      </c>
      <c r="I178" s="10">
        <v>2633.880000000001</v>
      </c>
      <c r="J178" s="10">
        <v>2926.3099999999977</v>
      </c>
      <c r="K178" s="10">
        <v>3168.25</v>
      </c>
      <c r="L178" s="10">
        <v>3103.6700000000019</v>
      </c>
      <c r="M178" s="10">
        <v>2022.4599999999991</v>
      </c>
      <c r="N178" s="10">
        <v>2351.4900000000016</v>
      </c>
      <c r="O178" s="10">
        <v>2782.5699999999961</v>
      </c>
    </row>
    <row r="179" spans="2:15" x14ac:dyDescent="0.4">
      <c r="B179" t="s">
        <v>54</v>
      </c>
      <c r="C179" s="3" t="s">
        <v>6</v>
      </c>
      <c r="D179" s="8"/>
      <c r="E179" s="10">
        <v>992.43652000000066</v>
      </c>
      <c r="F179" s="10">
        <v>2022.1103199999998</v>
      </c>
      <c r="G179" s="10">
        <v>1527.4153899999992</v>
      </c>
      <c r="H179" s="10">
        <v>1289.1500000000015</v>
      </c>
      <c r="I179" s="10">
        <v>2459.1099999999988</v>
      </c>
      <c r="J179" s="10">
        <v>1278.92</v>
      </c>
      <c r="K179" s="10">
        <v>2360.91</v>
      </c>
      <c r="L179" s="10">
        <v>1862.6000000000022</v>
      </c>
      <c r="M179" s="10">
        <v>1698.0699999999997</v>
      </c>
      <c r="N179" s="10">
        <v>1305.989999999998</v>
      </c>
      <c r="O179" s="10">
        <v>2048.510000000002</v>
      </c>
    </row>
    <row r="180" spans="2:15" x14ac:dyDescent="0.4">
      <c r="B180" t="s">
        <v>55</v>
      </c>
      <c r="C180" s="3" t="s">
        <v>7</v>
      </c>
      <c r="D180" s="8"/>
      <c r="E180" s="10">
        <v>1034.0147200000001</v>
      </c>
      <c r="F180" s="10">
        <v>2246.1900000000005</v>
      </c>
      <c r="G180" s="10">
        <v>1745.9199999999983</v>
      </c>
      <c r="H180" s="10">
        <v>1476.5</v>
      </c>
      <c r="I180" s="10">
        <v>1793.8900000000012</v>
      </c>
      <c r="J180" s="10">
        <v>1896.5299999999988</v>
      </c>
      <c r="K180" s="10">
        <v>2384.0300000000007</v>
      </c>
      <c r="L180" s="10">
        <v>2353.8199999999997</v>
      </c>
      <c r="M180" s="10">
        <v>2266.619999999999</v>
      </c>
      <c r="N180" s="10">
        <v>1868.760000000002</v>
      </c>
      <c r="O180" s="10">
        <v>2447.0799999999981</v>
      </c>
    </row>
    <row r="181" spans="2:15" x14ac:dyDescent="0.4">
      <c r="B181" t="s">
        <v>56</v>
      </c>
      <c r="C181" s="3" t="s">
        <v>8</v>
      </c>
      <c r="D181" s="8"/>
      <c r="E181" s="10">
        <v>1465.7629200000001</v>
      </c>
      <c r="F181" s="10">
        <v>2312.9008000000003</v>
      </c>
      <c r="G181" s="10">
        <v>2176.3455099999992</v>
      </c>
      <c r="H181" s="10">
        <v>1849.4674300000006</v>
      </c>
      <c r="I181" s="10">
        <v>2131.1695600000003</v>
      </c>
      <c r="J181" s="10">
        <v>2229.409999999998</v>
      </c>
      <c r="K181" s="10">
        <v>2608.8600000000006</v>
      </c>
      <c r="L181" s="10">
        <v>2171.380000000001</v>
      </c>
      <c r="M181" s="10">
        <v>2032.4700000000012</v>
      </c>
      <c r="N181" s="10">
        <v>3140.41</v>
      </c>
      <c r="O181" s="10">
        <v>2646.7999999999993</v>
      </c>
    </row>
    <row r="182" spans="2:15" x14ac:dyDescent="0.4">
      <c r="B182" t="s">
        <v>57</v>
      </c>
      <c r="C182" s="3" t="s">
        <v>9</v>
      </c>
      <c r="D182" s="8"/>
      <c r="E182" s="10">
        <v>897.15999999999985</v>
      </c>
      <c r="F182" s="10">
        <v>4007.25</v>
      </c>
      <c r="G182" s="10">
        <v>1985.9600000000009</v>
      </c>
      <c r="H182" s="10">
        <v>1697.92</v>
      </c>
      <c r="I182" s="10">
        <v>2288.6399999999976</v>
      </c>
      <c r="J182" s="10">
        <v>2782.7400000000016</v>
      </c>
      <c r="K182" s="10">
        <v>2467.3300000000017</v>
      </c>
      <c r="L182" s="10">
        <v>3408.7199999999975</v>
      </c>
      <c r="M182" s="10">
        <v>2204.4700000000012</v>
      </c>
      <c r="N182" s="10">
        <v>1287</v>
      </c>
      <c r="O182" s="10">
        <v>2131.6800000000003</v>
      </c>
    </row>
    <row r="183" spans="2:15" x14ac:dyDescent="0.4">
      <c r="B183" t="s">
        <v>58</v>
      </c>
      <c r="C183" s="3" t="s">
        <v>10</v>
      </c>
      <c r="D183" s="8"/>
      <c r="E183" s="10">
        <v>619.27768000000015</v>
      </c>
      <c r="F183" s="10">
        <v>757.76046999999971</v>
      </c>
      <c r="G183" s="10">
        <v>478.73721999999998</v>
      </c>
      <c r="H183" s="10">
        <v>2132.5068200000001</v>
      </c>
      <c r="I183" s="10">
        <v>1001.38231</v>
      </c>
      <c r="J183" s="10">
        <v>1265.0895199999995</v>
      </c>
      <c r="K183" s="10">
        <v>1774.4500000000007</v>
      </c>
      <c r="L183" s="10">
        <v>1914.0399999999991</v>
      </c>
      <c r="M183" s="10">
        <v>1418.83</v>
      </c>
      <c r="N183" s="10">
        <v>1177.8000000000011</v>
      </c>
      <c r="O183" s="10">
        <v>1184.7999999999993</v>
      </c>
    </row>
    <row r="184" spans="2:15" x14ac:dyDescent="0.4">
      <c r="B184" t="s">
        <v>59</v>
      </c>
      <c r="C184" s="3" t="s">
        <v>11</v>
      </c>
      <c r="D184" s="8"/>
      <c r="E184" s="10">
        <v>509.19999999999982</v>
      </c>
      <c r="F184" s="10">
        <v>1804.8199999999997</v>
      </c>
      <c r="G184" s="10">
        <v>1298.5942000000005</v>
      </c>
      <c r="H184" s="10">
        <v>1115.3657999999996</v>
      </c>
      <c r="I184" s="10">
        <v>1328.2200000000012</v>
      </c>
      <c r="J184" s="10">
        <v>1431.2299999999996</v>
      </c>
      <c r="K184" s="10">
        <v>1331.4499999999989</v>
      </c>
      <c r="L184" s="10">
        <v>2140.880000000001</v>
      </c>
      <c r="M184" s="10">
        <v>1868.2900000000009</v>
      </c>
      <c r="N184" s="10">
        <v>949.05999999999767</v>
      </c>
      <c r="O184" s="10">
        <v>1691.7000000000007</v>
      </c>
    </row>
    <row r="185" spans="2:15" x14ac:dyDescent="0.4">
      <c r="B185" t="s">
        <v>60</v>
      </c>
      <c r="C185" s="3" t="s">
        <v>12</v>
      </c>
      <c r="D185" s="8"/>
      <c r="E185" s="10">
        <v>494.00168000000031</v>
      </c>
      <c r="F185" s="10">
        <v>747.47745999999961</v>
      </c>
      <c r="G185" s="10">
        <v>977.1109718421003</v>
      </c>
      <c r="H185" s="10">
        <v>835.26235986379925</v>
      </c>
      <c r="I185" s="10">
        <v>1087.0510686199004</v>
      </c>
      <c r="J185" s="10">
        <v>1030.0097596742007</v>
      </c>
      <c r="K185" s="10">
        <v>1168.1999999999989</v>
      </c>
      <c r="L185" s="10">
        <v>1291.83</v>
      </c>
      <c r="M185" s="10">
        <v>950.76000000000022</v>
      </c>
      <c r="N185" s="10">
        <v>524.06000000000131</v>
      </c>
      <c r="O185" s="10">
        <v>928.98999999999978</v>
      </c>
    </row>
    <row r="186" spans="2:15" x14ac:dyDescent="0.4">
      <c r="B186" t="s">
        <v>61</v>
      </c>
      <c r="C186" s="3" t="s">
        <v>13</v>
      </c>
      <c r="D186" s="8"/>
      <c r="E186" s="10">
        <v>358.65598999999997</v>
      </c>
      <c r="F186" s="10">
        <v>804.07241999999997</v>
      </c>
      <c r="G186" s="10">
        <v>612.50829999999996</v>
      </c>
      <c r="H186" s="10">
        <v>708.77743000000009</v>
      </c>
      <c r="I186" s="10">
        <v>911.10718999999972</v>
      </c>
      <c r="J186" s="10">
        <v>881.41599000000042</v>
      </c>
      <c r="K186" s="10">
        <v>904.26166999999987</v>
      </c>
      <c r="L186" s="10">
        <v>1001.0199999999995</v>
      </c>
      <c r="M186" s="10">
        <v>906.80999999999949</v>
      </c>
      <c r="N186" s="10">
        <v>338.36000000000058</v>
      </c>
      <c r="O186" s="10">
        <v>1296.4300000000003</v>
      </c>
    </row>
    <row r="187" spans="2:15" x14ac:dyDescent="0.4">
      <c r="B187" t="s">
        <v>62</v>
      </c>
      <c r="C187" s="3" t="s">
        <v>14</v>
      </c>
      <c r="D187" s="8"/>
      <c r="E187" s="10">
        <v>95.502900000000011</v>
      </c>
      <c r="F187" s="10">
        <v>268.48521999999997</v>
      </c>
      <c r="G187" s="10">
        <v>168.63611000000003</v>
      </c>
      <c r="H187" s="10">
        <v>189.13309000000004</v>
      </c>
      <c r="I187" s="10">
        <v>224.63685999999984</v>
      </c>
      <c r="J187" s="10">
        <v>216.92745000000014</v>
      </c>
      <c r="K187" s="10">
        <v>277.2380599999999</v>
      </c>
      <c r="L187" s="10">
        <v>765.12342999999987</v>
      </c>
      <c r="M187" s="10">
        <v>498.68478000000005</v>
      </c>
      <c r="N187" s="10">
        <v>307.18787999999995</v>
      </c>
      <c r="O187" s="10">
        <v>367.36914000000024</v>
      </c>
    </row>
    <row r="188" spans="2:15" x14ac:dyDescent="0.4">
      <c r="B188" t="s">
        <v>63</v>
      </c>
      <c r="C188" s="3" t="s">
        <v>15</v>
      </c>
      <c r="D188" s="8"/>
      <c r="E188" s="10">
        <v>126.535096426</v>
      </c>
      <c r="F188" s="10">
        <v>327.07883080790003</v>
      </c>
      <c r="G188" s="10">
        <v>197.10557999999992</v>
      </c>
      <c r="H188" s="10">
        <v>211.70703000000003</v>
      </c>
      <c r="I188" s="10">
        <v>228.72433000000001</v>
      </c>
      <c r="J188" s="10">
        <v>255.72123000000011</v>
      </c>
      <c r="K188" s="10">
        <v>388.72515999999973</v>
      </c>
      <c r="L188" s="10">
        <v>456.26398000000017</v>
      </c>
      <c r="M188" s="10">
        <v>267.95472999999993</v>
      </c>
      <c r="N188" s="10">
        <v>200.22625000000016</v>
      </c>
      <c r="O188" s="10">
        <v>231.91530000000012</v>
      </c>
    </row>
    <row r="189" spans="2:15" x14ac:dyDescent="0.4">
      <c r="B189" t="s">
        <v>64</v>
      </c>
      <c r="C189" s="3" t="s">
        <v>16</v>
      </c>
      <c r="D189" s="8"/>
      <c r="E189" s="10">
        <v>278.12007399999993</v>
      </c>
      <c r="F189" s="10">
        <v>594.79431</v>
      </c>
      <c r="G189" s="10">
        <v>458.19414000000029</v>
      </c>
      <c r="H189" s="10">
        <v>512.95286999999962</v>
      </c>
      <c r="I189" s="10">
        <v>621.3757700000001</v>
      </c>
      <c r="J189" s="10">
        <v>587.27917000000025</v>
      </c>
      <c r="K189" s="10">
        <v>768.21234999999979</v>
      </c>
      <c r="L189" s="10">
        <v>732.71626000000015</v>
      </c>
      <c r="M189" s="10">
        <v>564.97591000000011</v>
      </c>
      <c r="N189" s="10">
        <v>310.98622999999952</v>
      </c>
      <c r="O189" s="10">
        <v>516.81960000000072</v>
      </c>
    </row>
    <row r="190" spans="2:15" x14ac:dyDescent="0.4">
      <c r="B190" t="s">
        <v>65</v>
      </c>
      <c r="C190" s="3" t="s">
        <v>17</v>
      </c>
      <c r="D190" s="8"/>
      <c r="E190" s="10">
        <v>20.091753338500041</v>
      </c>
      <c r="F190" s="10">
        <v>37.718947722599978</v>
      </c>
      <c r="G190" s="10">
        <v>59.357029719100012</v>
      </c>
      <c r="H190" s="10">
        <v>66.999969999999962</v>
      </c>
      <c r="I190" s="10">
        <v>90.487070000000017</v>
      </c>
      <c r="J190" s="10">
        <v>100.47161000000006</v>
      </c>
      <c r="K190" s="10">
        <v>128.95945999999992</v>
      </c>
      <c r="L190" s="10">
        <v>131.03341999999998</v>
      </c>
      <c r="M190" s="10">
        <v>88.69195000000002</v>
      </c>
      <c r="N190" s="10">
        <v>104.50274000000013</v>
      </c>
      <c r="O190" s="10">
        <v>71.812269999999899</v>
      </c>
    </row>
    <row r="191" spans="2:15" x14ac:dyDescent="0.4">
      <c r="B191" t="s">
        <v>66</v>
      </c>
      <c r="C191" s="3" t="s">
        <v>18</v>
      </c>
      <c r="D191" s="8"/>
      <c r="E191" s="10">
        <v>282.26246999999989</v>
      </c>
      <c r="F191" s="10">
        <v>667.02408000000014</v>
      </c>
      <c r="G191" s="10">
        <v>537.3139799999999</v>
      </c>
      <c r="H191" s="10">
        <v>361.63398999999981</v>
      </c>
      <c r="I191" s="10">
        <v>559.41000000000031</v>
      </c>
      <c r="J191" s="10">
        <v>509.48395000000028</v>
      </c>
      <c r="K191" s="10">
        <v>430.33081999999922</v>
      </c>
      <c r="L191" s="10">
        <v>519.86149000000023</v>
      </c>
      <c r="M191" s="10">
        <v>-5365.0762599999998</v>
      </c>
      <c r="N191" s="10">
        <v>5539.9930000000004</v>
      </c>
      <c r="O191" s="10">
        <v>469.08615999999984</v>
      </c>
    </row>
    <row r="192" spans="2:15" x14ac:dyDescent="0.4">
      <c r="B192" t="s">
        <v>67</v>
      </c>
      <c r="C192" s="3" t="s">
        <v>19</v>
      </c>
      <c r="D192" s="8"/>
      <c r="E192" s="10">
        <v>174.84009000000003</v>
      </c>
      <c r="F192" s="10">
        <v>276.58627999999999</v>
      </c>
      <c r="G192" s="10">
        <v>207.43224000000009</v>
      </c>
      <c r="H192" s="10">
        <v>203.38565999999992</v>
      </c>
      <c r="I192" s="10">
        <v>252.92717999999991</v>
      </c>
      <c r="J192" s="10">
        <v>215.52886000000012</v>
      </c>
      <c r="K192" s="10">
        <v>229.64662999999996</v>
      </c>
      <c r="L192" s="10">
        <v>185.99557999999979</v>
      </c>
      <c r="M192" s="10">
        <v>175.40851000000021</v>
      </c>
      <c r="N192" s="10">
        <v>138.10514999999987</v>
      </c>
      <c r="O192" s="10">
        <v>265.03823000000011</v>
      </c>
    </row>
    <row r="193" spans="2:15" x14ac:dyDescent="0.4">
      <c r="B193" t="s">
        <v>68</v>
      </c>
      <c r="C193" s="3" t="s">
        <v>20</v>
      </c>
      <c r="D193" s="8"/>
      <c r="E193" s="10">
        <v>36.304958919099988</v>
      </c>
      <c r="F193" s="10">
        <v>55.240892858900025</v>
      </c>
      <c r="G193" s="10">
        <v>51.832504946800015</v>
      </c>
      <c r="H193" s="10">
        <v>52.044427665099988</v>
      </c>
      <c r="I193" s="10">
        <v>36.882470000000012</v>
      </c>
      <c r="J193" s="10">
        <v>47.97487000000001</v>
      </c>
      <c r="K193" s="10">
        <v>41.627849999999967</v>
      </c>
      <c r="L193" s="10">
        <v>14.647089999999992</v>
      </c>
      <c r="M193" s="10">
        <v>-498.56567999999999</v>
      </c>
      <c r="N193" s="10">
        <v>525.26115000000004</v>
      </c>
      <c r="O193" s="10">
        <v>15.898910000000001</v>
      </c>
    </row>
    <row r="194" spans="2:15" x14ac:dyDescent="0.4">
      <c r="B194" t="s">
        <v>69</v>
      </c>
      <c r="C194" s="3" t="s">
        <v>21</v>
      </c>
      <c r="D194" s="8"/>
      <c r="E194" s="10">
        <v>0</v>
      </c>
      <c r="F194" s="10">
        <v>0</v>
      </c>
      <c r="G194" s="10">
        <v>227.30070000000001</v>
      </c>
      <c r="H194" s="10">
        <v>33.272539999999992</v>
      </c>
      <c r="I194" s="10">
        <v>41.259290000000021</v>
      </c>
      <c r="J194" s="10">
        <v>36.583709999999996</v>
      </c>
      <c r="K194" s="10">
        <v>42.027749999999969</v>
      </c>
      <c r="L194" s="10">
        <v>29.492084902900046</v>
      </c>
      <c r="M194" s="10">
        <v>26.419955097099944</v>
      </c>
      <c r="N194" s="10">
        <v>18.098680000000002</v>
      </c>
      <c r="O194" s="10">
        <v>21.208290000000034</v>
      </c>
    </row>
    <row r="195" spans="2:15" x14ac:dyDescent="0.4">
      <c r="B195" t="s">
        <v>70</v>
      </c>
      <c r="C195" s="3" t="s">
        <v>22</v>
      </c>
      <c r="D195" s="8"/>
      <c r="E195" s="10">
        <v>0</v>
      </c>
      <c r="F195" s="10">
        <v>232.77710992119998</v>
      </c>
      <c r="G195" s="10">
        <v>52.178959162000041</v>
      </c>
      <c r="H195" s="10">
        <v>46.826544144399975</v>
      </c>
      <c r="I195" s="10">
        <v>51.364606772400009</v>
      </c>
      <c r="J195" s="10">
        <v>55.528243606699959</v>
      </c>
      <c r="K195" s="10">
        <v>65.963054471699991</v>
      </c>
      <c r="L195" s="10">
        <v>50.41552492750003</v>
      </c>
      <c r="M195" s="10">
        <v>32.907100835599977</v>
      </c>
      <c r="N195" s="10">
        <v>14.610546158500028</v>
      </c>
      <c r="O195" s="10">
        <v>34.127590000000055</v>
      </c>
    </row>
    <row r="196" spans="2:15" x14ac:dyDescent="0.4">
      <c r="B196" t="s">
        <v>71</v>
      </c>
      <c r="C196" s="7" t="s">
        <v>29</v>
      </c>
      <c r="D196" s="8"/>
      <c r="E196" s="10">
        <v>19.621460000000013</v>
      </c>
      <c r="F196" s="10">
        <v>46.782999999999987</v>
      </c>
      <c r="G196" s="10">
        <v>46.651450000000011</v>
      </c>
      <c r="H196" s="10">
        <v>47.312539000000015</v>
      </c>
      <c r="I196" s="10">
        <v>40.297400999999979</v>
      </c>
      <c r="J196" s="10">
        <v>48.248513600000024</v>
      </c>
      <c r="K196" s="10">
        <v>20.434047399999997</v>
      </c>
      <c r="L196" s="10">
        <v>15.490728393399934</v>
      </c>
      <c r="M196" s="10">
        <v>13.466856554100048</v>
      </c>
      <c r="N196" s="10">
        <v>31.289783265899985</v>
      </c>
      <c r="O196" s="10">
        <v>31.732034534999968</v>
      </c>
    </row>
    <row r="197" spans="2:15" x14ac:dyDescent="0.4">
      <c r="B197" t="s">
        <v>72</v>
      </c>
      <c r="C197" s="3" t="s">
        <v>23</v>
      </c>
      <c r="D197" s="8"/>
      <c r="E197" s="10">
        <v>30.879860000000008</v>
      </c>
      <c r="F197" s="10">
        <v>35.753969999999981</v>
      </c>
      <c r="G197" s="10">
        <v>50.111039000000034</v>
      </c>
      <c r="H197" s="10">
        <v>48.357454699999948</v>
      </c>
      <c r="I197" s="10">
        <v>48.113976300000047</v>
      </c>
      <c r="J197" s="10">
        <v>57.661075710999967</v>
      </c>
      <c r="K197" s="10">
        <v>64.853143268300016</v>
      </c>
      <c r="L197" s="10">
        <v>89.424857993799947</v>
      </c>
      <c r="M197" s="10">
        <v>48.025112041300076</v>
      </c>
      <c r="N197" s="10">
        <v>40.053930985600005</v>
      </c>
      <c r="O197" s="10">
        <v>53.275710000000004</v>
      </c>
    </row>
    <row r="198" spans="2:15" x14ac:dyDescent="0.4">
      <c r="B198" t="s">
        <v>73</v>
      </c>
      <c r="C198" s="4" t="s">
        <v>24</v>
      </c>
      <c r="D198" s="8"/>
      <c r="E198" s="10">
        <v>22609.12817268353</v>
      </c>
      <c r="F198" s="10">
        <v>73813.684111310664</v>
      </c>
      <c r="G198" s="10">
        <v>62614.325324669946</v>
      </c>
      <c r="H198" s="10">
        <v>52036.055955373391</v>
      </c>
      <c r="I198" s="10">
        <v>57033.359082692245</v>
      </c>
      <c r="J198" s="10">
        <v>60965.56395259191</v>
      </c>
      <c r="K198" s="10">
        <v>63479.8099951396</v>
      </c>
      <c r="L198" s="10">
        <v>64927.724446217995</v>
      </c>
      <c r="M198" s="10">
        <v>41465.212964528007</v>
      </c>
      <c r="N198" s="10">
        <v>39552.135340410168</v>
      </c>
      <c r="O198" s="10">
        <v>54493.503234534524</v>
      </c>
    </row>
    <row r="199" spans="2:15" x14ac:dyDescent="0.4">
      <c r="B199" t="s">
        <v>73</v>
      </c>
      <c r="C199" s="5" t="s">
        <v>25</v>
      </c>
      <c r="D199" s="8"/>
      <c r="E199" s="10">
        <v>13162.509999999951</v>
      </c>
      <c r="F199" s="10">
        <v>53454.260000000038</v>
      </c>
      <c r="G199" s="10">
        <v>47299.329999999958</v>
      </c>
      <c r="H199" s="10">
        <v>37061.240000000049</v>
      </c>
      <c r="I199" s="10">
        <v>39203.429999999935</v>
      </c>
      <c r="J199" s="10">
        <v>43112.5</v>
      </c>
      <c r="K199" s="10">
        <v>42854.049999999988</v>
      </c>
      <c r="L199" s="10">
        <v>42689.299999999988</v>
      </c>
      <c r="M199" s="10">
        <v>30243.540000000095</v>
      </c>
      <c r="N199" s="10">
        <v>19378.889999999956</v>
      </c>
      <c r="O199" s="10">
        <v>35256.660000000033</v>
      </c>
    </row>
    <row r="200" spans="2:15" x14ac:dyDescent="0.4">
      <c r="B200" t="s">
        <v>73</v>
      </c>
      <c r="C200" s="5" t="s">
        <v>26</v>
      </c>
      <c r="D200" s="8"/>
      <c r="E200" s="10">
        <v>8023.8035200000086</v>
      </c>
      <c r="F200" s="10">
        <v>17013.109049999992</v>
      </c>
      <c r="G200" s="10">
        <v>12646.373291842108</v>
      </c>
      <c r="H200" s="10">
        <v>12492.412409863784</v>
      </c>
      <c r="I200" s="10">
        <v>14723.342938619913</v>
      </c>
      <c r="J200" s="10">
        <v>14840.239279674191</v>
      </c>
      <c r="K200" s="10">
        <v>17263.479999999996</v>
      </c>
      <c r="L200" s="10">
        <v>18246.940000000031</v>
      </c>
      <c r="M200" s="10">
        <v>14461.970000000001</v>
      </c>
      <c r="N200" s="10">
        <v>12604.569999999978</v>
      </c>
      <c r="O200" s="10">
        <v>15862.130000000005</v>
      </c>
    </row>
    <row r="201" spans="2:15" x14ac:dyDescent="0.4">
      <c r="B201" t="s">
        <v>73</v>
      </c>
      <c r="C201" s="5" t="s">
        <v>27</v>
      </c>
      <c r="D201" s="8"/>
      <c r="E201" s="10">
        <v>1336.0083737645</v>
      </c>
      <c r="F201" s="10">
        <v>2975.7600885305001</v>
      </c>
      <c r="G201" s="10">
        <v>2240.5473797190989</v>
      </c>
      <c r="H201" s="10">
        <v>2254.5900399999991</v>
      </c>
      <c r="I201" s="10">
        <v>2888.6684000000023</v>
      </c>
      <c r="J201" s="10">
        <v>2766.828260000002</v>
      </c>
      <c r="K201" s="10">
        <v>3127.374149999996</v>
      </c>
      <c r="L201" s="10">
        <v>3792.0141599999988</v>
      </c>
      <c r="M201" s="10">
        <v>-2862.5503800000006</v>
      </c>
      <c r="N201" s="10">
        <v>6939.3612499999981</v>
      </c>
      <c r="O201" s="10">
        <v>3218.4707000000089</v>
      </c>
    </row>
    <row r="202" spans="2:15" x14ac:dyDescent="0.4">
      <c r="B202" t="s">
        <v>73</v>
      </c>
      <c r="C202" s="6" t="s">
        <v>28</v>
      </c>
      <c r="D202" s="8"/>
      <c r="E202" s="10">
        <v>86.806278919100009</v>
      </c>
      <c r="F202" s="10">
        <v>370.5549727801</v>
      </c>
      <c r="G202" s="10">
        <v>428.07465310879991</v>
      </c>
      <c r="H202" s="10">
        <v>227.81350550950015</v>
      </c>
      <c r="I202" s="10">
        <v>217.91774407240018</v>
      </c>
      <c r="J202" s="10">
        <v>245.9964129176999</v>
      </c>
      <c r="K202" s="10">
        <v>234.90584514000011</v>
      </c>
      <c r="L202" s="10">
        <v>199.47028621759955</v>
      </c>
      <c r="M202" s="10">
        <v>-377.74665547189989</v>
      </c>
      <c r="N202" s="10">
        <v>629.31409041000006</v>
      </c>
      <c r="O202" s="10">
        <v>156.24253453500023</v>
      </c>
    </row>
    <row r="205" spans="2:15" x14ac:dyDescent="0.4">
      <c r="C205" t="s">
        <v>38</v>
      </c>
      <c r="D205" s="1">
        <v>39447</v>
      </c>
      <c r="E205" s="1">
        <v>39813</v>
      </c>
      <c r="F205" s="1">
        <v>40178</v>
      </c>
      <c r="G205" s="1">
        <v>40543</v>
      </c>
      <c r="H205" s="1">
        <v>40908</v>
      </c>
      <c r="I205" s="1">
        <v>41274</v>
      </c>
      <c r="J205" s="1">
        <v>41639</v>
      </c>
      <c r="K205" s="1">
        <v>42004</v>
      </c>
      <c r="L205" s="1">
        <v>42369</v>
      </c>
      <c r="M205" s="1">
        <v>42551</v>
      </c>
      <c r="N205" s="1">
        <v>42735</v>
      </c>
      <c r="O205" s="1">
        <v>42916</v>
      </c>
    </row>
    <row r="206" spans="2:15" x14ac:dyDescent="0.4">
      <c r="B206" t="s">
        <v>48</v>
      </c>
      <c r="C206" s="3" t="s">
        <v>0</v>
      </c>
      <c r="D206" s="8"/>
      <c r="E206" s="8">
        <v>0.15484045592613752</v>
      </c>
      <c r="F206" s="8">
        <v>0.32638557466852031</v>
      </c>
      <c r="G206" s="8">
        <v>0.4227116058311674</v>
      </c>
      <c r="H206" s="8">
        <v>0.35978589550586881</v>
      </c>
      <c r="I206" s="8">
        <v>0.26820885006331341</v>
      </c>
      <c r="J206" s="8">
        <v>0.39376516293280817</v>
      </c>
      <c r="K206" s="8">
        <v>0.3042364874718857</v>
      </c>
      <c r="L206" s="8">
        <v>0.52737133943679804</v>
      </c>
      <c r="M206" s="8">
        <v>0.44331996596092521</v>
      </c>
      <c r="N206" s="8">
        <v>0.85512042558012513</v>
      </c>
      <c r="O206" s="8">
        <v>0.46847031689744878</v>
      </c>
    </row>
    <row r="207" spans="2:15" x14ac:dyDescent="0.4">
      <c r="B207" t="s">
        <v>49</v>
      </c>
      <c r="C207" s="3" t="s">
        <v>1</v>
      </c>
      <c r="D207" s="8"/>
      <c r="E207" s="8">
        <v>-0.23124039357131079</v>
      </c>
      <c r="F207" s="8">
        <v>0.47309203279295775</v>
      </c>
      <c r="G207" s="8">
        <v>0.35615025519364707</v>
      </c>
      <c r="H207" s="8">
        <v>0.35404813105068023</v>
      </c>
      <c r="I207" s="8">
        <v>0.36149093267946397</v>
      </c>
      <c r="J207" s="8">
        <v>0.42101239161397153</v>
      </c>
      <c r="K207" s="8">
        <v>0.48721375383564808</v>
      </c>
      <c r="L207" s="8">
        <v>0.58995742205009449</v>
      </c>
      <c r="M207" s="8">
        <v>0.64816457470619737</v>
      </c>
      <c r="N207" s="8">
        <v>0.75243678884931853</v>
      </c>
      <c r="O207" s="8">
        <v>0.61954642001416005</v>
      </c>
    </row>
    <row r="208" spans="2:15" x14ac:dyDescent="0.4">
      <c r="B208" t="s">
        <v>50</v>
      </c>
      <c r="C208" s="3" t="s">
        <v>2</v>
      </c>
      <c r="D208" s="8"/>
      <c r="E208" s="8">
        <v>7.1366121679611844E-2</v>
      </c>
      <c r="F208" s="8">
        <v>0.31304646888137888</v>
      </c>
      <c r="G208" s="8">
        <v>0.43371237572597515</v>
      </c>
      <c r="H208" s="8">
        <v>0.42568798328481905</v>
      </c>
      <c r="I208" s="8">
        <v>0.34477950624709519</v>
      </c>
      <c r="J208" s="8">
        <v>0.48990666157808371</v>
      </c>
      <c r="K208" s="8">
        <v>0.34963142093584076</v>
      </c>
      <c r="L208" s="8">
        <v>0.41095348777053919</v>
      </c>
      <c r="M208" s="8">
        <v>0.6539780210734264</v>
      </c>
      <c r="N208" s="8">
        <v>0.90801449038143944</v>
      </c>
      <c r="O208" s="8">
        <v>0.48897770985397604</v>
      </c>
    </row>
    <row r="209" spans="2:15" x14ac:dyDescent="0.4">
      <c r="B209" t="s">
        <v>51</v>
      </c>
      <c r="C209" s="3" t="s">
        <v>3</v>
      </c>
      <c r="D209" s="8"/>
      <c r="E209" s="8">
        <v>-0.15603308010817249</v>
      </c>
      <c r="F209" s="8">
        <v>0.30009936736934179</v>
      </c>
      <c r="G209" s="8">
        <v>0.35821571902119664</v>
      </c>
      <c r="H209" s="8">
        <v>0.29503527594097284</v>
      </c>
      <c r="I209" s="8">
        <v>0.51120368205839584</v>
      </c>
      <c r="J209" s="8">
        <v>0.38239390656645522</v>
      </c>
      <c r="K209" s="8">
        <v>0.30751789867090679</v>
      </c>
      <c r="L209" s="8">
        <v>0.50302872422749467</v>
      </c>
      <c r="M209" s="8">
        <v>0.53083058329043054</v>
      </c>
      <c r="N209" s="8">
        <v>1.3218693769967422</v>
      </c>
      <c r="O209" s="8">
        <v>0.40550476052682477</v>
      </c>
    </row>
    <row r="210" spans="2:15" x14ac:dyDescent="0.4">
      <c r="B210" t="s">
        <v>52</v>
      </c>
      <c r="C210" s="3" t="s">
        <v>4</v>
      </c>
      <c r="D210" s="8"/>
      <c r="E210" s="8">
        <v>0.14391201534823542</v>
      </c>
      <c r="F210" s="8">
        <v>0.2045840806384662</v>
      </c>
      <c r="G210" s="8">
        <v>0.27302930236184419</v>
      </c>
      <c r="H210" s="8">
        <v>0.28132860049934882</v>
      </c>
      <c r="I210" s="8">
        <v>0.23917841830740066</v>
      </c>
      <c r="J210" s="8">
        <v>0.46945331574048271</v>
      </c>
      <c r="K210" s="8">
        <v>0.70780143559476838</v>
      </c>
      <c r="L210" s="8">
        <v>0.43050115237140507</v>
      </c>
      <c r="M210" s="8">
        <v>0.36175358166189092</v>
      </c>
      <c r="N210" s="8">
        <v>0.82362859995134508</v>
      </c>
      <c r="O210" s="8">
        <v>0.40042966001467051</v>
      </c>
    </row>
    <row r="211" spans="2:15" x14ac:dyDescent="0.4">
      <c r="B211" t="s">
        <v>34</v>
      </c>
      <c r="C211" s="7" t="s">
        <v>33</v>
      </c>
      <c r="D211" s="8"/>
      <c r="E211" s="8" t="e">
        <v>#DIV/0!</v>
      </c>
      <c r="F211" s="8" t="e">
        <v>#DIV/0!</v>
      </c>
      <c r="G211" s="8">
        <v>0.32547273862212356</v>
      </c>
      <c r="H211" s="8">
        <v>0.57956519581079102</v>
      </c>
      <c r="I211" s="8">
        <v>0.75730332015186808</v>
      </c>
      <c r="J211" s="8">
        <v>0.78281581817138279</v>
      </c>
      <c r="K211" s="8">
        <v>0.59968859152979415</v>
      </c>
      <c r="L211" s="8">
        <v>0.43563727322870704</v>
      </c>
      <c r="M211" s="8">
        <v>0.62118805204375616</v>
      </c>
      <c r="N211" s="8">
        <v>0.7203939246716633</v>
      </c>
      <c r="O211" s="8">
        <v>0.6363255974724531</v>
      </c>
    </row>
    <row r="212" spans="2:15" x14ac:dyDescent="0.4">
      <c r="B212" t="s">
        <v>53</v>
      </c>
      <c r="C212" s="3" t="s">
        <v>5</v>
      </c>
      <c r="D212" s="8"/>
      <c r="E212" s="8">
        <v>0.28633415343323626</v>
      </c>
      <c r="F212" s="8">
        <v>0.4791690746805371</v>
      </c>
      <c r="G212" s="8">
        <v>0.46456648034230474</v>
      </c>
      <c r="H212" s="8">
        <v>0.35883295805823756</v>
      </c>
      <c r="I212" s="8">
        <v>0.43880510881285395</v>
      </c>
      <c r="J212" s="8">
        <v>0.38774087502691124</v>
      </c>
      <c r="K212" s="8">
        <v>0.53997632762566106</v>
      </c>
      <c r="L212" s="8">
        <v>0.8228129923606563</v>
      </c>
      <c r="M212" s="8">
        <v>0.62279600090978338</v>
      </c>
      <c r="N212" s="8">
        <v>0.79921666687929738</v>
      </c>
      <c r="O212" s="8">
        <v>0.57965837337425574</v>
      </c>
    </row>
    <row r="213" spans="2:15" x14ac:dyDescent="0.4">
      <c r="B213" t="s">
        <v>54</v>
      </c>
      <c r="C213" s="3" t="s">
        <v>6</v>
      </c>
      <c r="D213" s="8"/>
      <c r="E213" s="8">
        <v>-3.4847458052027436E-2</v>
      </c>
      <c r="F213" s="8">
        <v>0.19819374147697347</v>
      </c>
      <c r="G213" s="8">
        <v>0.36658779508565803</v>
      </c>
      <c r="H213" s="8">
        <v>0.27641469185121925</v>
      </c>
      <c r="I213" s="8">
        <v>0.15979358385757467</v>
      </c>
      <c r="J213" s="8">
        <v>0.41994808119350696</v>
      </c>
      <c r="K213" s="8">
        <v>0.13683706706312396</v>
      </c>
      <c r="L213" s="8">
        <v>0.67623751744872695</v>
      </c>
      <c r="M213" s="8">
        <v>0.5711896447142929</v>
      </c>
      <c r="N213" s="8">
        <v>1.0845412292590317</v>
      </c>
      <c r="O213" s="8">
        <v>0.37453075650106649</v>
      </c>
    </row>
    <row r="214" spans="2:15" x14ac:dyDescent="0.4">
      <c r="B214" t="s">
        <v>55</v>
      </c>
      <c r="C214" s="3" t="s">
        <v>7</v>
      </c>
      <c r="D214" s="8"/>
      <c r="E214" s="8">
        <v>8.8121704882499166E-2</v>
      </c>
      <c r="F214" s="8">
        <v>0.24623473526282275</v>
      </c>
      <c r="G214" s="8">
        <v>0.66029371334310916</v>
      </c>
      <c r="H214" s="8">
        <v>0.5752861496782935</v>
      </c>
      <c r="I214" s="8">
        <v>0.5656589868944023</v>
      </c>
      <c r="J214" s="8">
        <v>0.73794245279536874</v>
      </c>
      <c r="K214" s="8">
        <v>0.20617190219921741</v>
      </c>
      <c r="L214" s="8">
        <v>0.31160836427594268</v>
      </c>
      <c r="M214" s="8">
        <v>0.32899206748374238</v>
      </c>
      <c r="N214" s="8">
        <v>0.52614567948800206</v>
      </c>
      <c r="O214" s="8">
        <v>0.48559099007797113</v>
      </c>
    </row>
    <row r="215" spans="2:15" x14ac:dyDescent="0.4">
      <c r="B215" t="s">
        <v>56</v>
      </c>
      <c r="C215" s="3" t="s">
        <v>8</v>
      </c>
      <c r="D215" s="8"/>
      <c r="E215" s="8">
        <v>0.11974783070648286</v>
      </c>
      <c r="F215" s="8">
        <v>0.21586155359538109</v>
      </c>
      <c r="G215" s="8">
        <v>0.27624647246383249</v>
      </c>
      <c r="H215" s="8">
        <v>0.23485863711587479</v>
      </c>
      <c r="I215" s="8">
        <v>0.22466116210856552</v>
      </c>
      <c r="J215" s="8">
        <v>0.38061191077459988</v>
      </c>
      <c r="K215" s="8">
        <v>0.27116824973359988</v>
      </c>
      <c r="L215" s="8">
        <v>0.56425867420718612</v>
      </c>
      <c r="M215" s="8">
        <v>0.72500947123450754</v>
      </c>
      <c r="N215" s="8">
        <v>0.75002627045513148</v>
      </c>
      <c r="O215" s="8">
        <v>0.74923681426628397</v>
      </c>
    </row>
    <row r="216" spans="2:15" x14ac:dyDescent="0.4">
      <c r="B216" t="s">
        <v>57</v>
      </c>
      <c r="C216" s="3" t="s">
        <v>9</v>
      </c>
      <c r="D216" s="8"/>
      <c r="E216" s="8">
        <v>0.13012171741941239</v>
      </c>
      <c r="F216" s="8">
        <v>0.15091895938611269</v>
      </c>
      <c r="G216" s="8">
        <v>0.34257487562690053</v>
      </c>
      <c r="H216" s="8">
        <v>0.30580357142857145</v>
      </c>
      <c r="I216" s="8">
        <v>0.29034710570469829</v>
      </c>
      <c r="J216" s="8">
        <v>0.380581728799672</v>
      </c>
      <c r="K216" s="8">
        <v>0.46201359364170974</v>
      </c>
      <c r="L216" s="8">
        <v>0.33463000774484286</v>
      </c>
      <c r="M216" s="8">
        <v>0.61443340122569112</v>
      </c>
      <c r="N216" s="8">
        <v>1.1852602952602949</v>
      </c>
      <c r="O216" s="8">
        <v>0.82419030999024223</v>
      </c>
    </row>
    <row r="217" spans="2:15" x14ac:dyDescent="0.4">
      <c r="B217" t="s">
        <v>58</v>
      </c>
      <c r="C217" s="3" t="s">
        <v>10</v>
      </c>
      <c r="D217" s="8"/>
      <c r="E217" s="8">
        <v>0.1673477397086231</v>
      </c>
      <c r="F217" s="8">
        <v>0.31318547139309089</v>
      </c>
      <c r="G217" s="8">
        <v>0.4690104730106423</v>
      </c>
      <c r="H217" s="8">
        <v>0.32752434995729585</v>
      </c>
      <c r="I217" s="8">
        <v>0.35848755906223284</v>
      </c>
      <c r="J217" s="8">
        <v>0.78899934290816054</v>
      </c>
      <c r="K217" s="8">
        <v>0.33444165797852832</v>
      </c>
      <c r="L217" s="8">
        <v>0.29334287684687915</v>
      </c>
      <c r="M217" s="8">
        <v>0.10988631478048805</v>
      </c>
      <c r="N217" s="8">
        <v>0.71498556631006871</v>
      </c>
      <c r="O217" s="8">
        <v>0.97983625928426865</v>
      </c>
    </row>
    <row r="218" spans="2:15" x14ac:dyDescent="0.4">
      <c r="B218" t="s">
        <v>59</v>
      </c>
      <c r="C218" s="3" t="s">
        <v>11</v>
      </c>
      <c r="D218" s="8"/>
      <c r="E218" s="8">
        <v>0.44652395915161053</v>
      </c>
      <c r="F218" s="8">
        <v>0.26256912046630687</v>
      </c>
      <c r="G218" s="8">
        <v>0.40021596430971279</v>
      </c>
      <c r="H218" s="8">
        <v>0.35546179558311713</v>
      </c>
      <c r="I218" s="8">
        <v>0.58725357245034659</v>
      </c>
      <c r="J218" s="8">
        <v>0.55838684208687639</v>
      </c>
      <c r="K218" s="8">
        <v>0.50330842314769697</v>
      </c>
      <c r="L218" s="8">
        <v>0.31125051380740587</v>
      </c>
      <c r="M218" s="8">
        <v>0.34930337367325204</v>
      </c>
      <c r="N218" s="8">
        <v>0.767612163614526</v>
      </c>
      <c r="O218" s="8">
        <v>0.50406691493763622</v>
      </c>
    </row>
    <row r="219" spans="2:15" x14ac:dyDescent="0.4">
      <c r="B219" t="s">
        <v>60</v>
      </c>
      <c r="C219" s="3" t="s">
        <v>12</v>
      </c>
      <c r="D219" s="8"/>
      <c r="E219" s="8">
        <v>-1.1330475250408074E-2</v>
      </c>
      <c r="F219" s="8">
        <v>0.11268967400020334</v>
      </c>
      <c r="G219" s="8">
        <v>0.13079424111845142</v>
      </c>
      <c r="H219" s="8">
        <v>0.17813287891095897</v>
      </c>
      <c r="I219" s="8">
        <v>0.23622841094174046</v>
      </c>
      <c r="J219" s="8">
        <v>0.40860999257883229</v>
      </c>
      <c r="K219" s="8">
        <v>0.27380585516178774</v>
      </c>
      <c r="L219" s="8">
        <v>0.20254213015644465</v>
      </c>
      <c r="M219" s="8">
        <v>0.22216963271488094</v>
      </c>
      <c r="N219" s="8">
        <v>0.45090256840819587</v>
      </c>
      <c r="O219" s="8">
        <v>0.38533245783054754</v>
      </c>
    </row>
    <row r="220" spans="2:15" x14ac:dyDescent="0.4">
      <c r="B220" t="s">
        <v>61</v>
      </c>
      <c r="C220" s="3" t="s">
        <v>13</v>
      </c>
      <c r="D220" s="8"/>
      <c r="E220" s="8">
        <v>7.5990310380707707E-2</v>
      </c>
      <c r="F220" s="8">
        <v>0.10494753693952093</v>
      </c>
      <c r="G220" s="8">
        <v>0.30208229015019067</v>
      </c>
      <c r="H220" s="8">
        <v>0.31328293001654972</v>
      </c>
      <c r="I220" s="8">
        <v>0.25577280319783235</v>
      </c>
      <c r="J220" s="8">
        <v>0.34415246993647119</v>
      </c>
      <c r="K220" s="8">
        <v>0.36279737479086122</v>
      </c>
      <c r="L220" s="8">
        <v>0.36179097320732856</v>
      </c>
      <c r="M220" s="8">
        <v>0.34223266174832689</v>
      </c>
      <c r="N220" s="8">
        <v>0.98643456673365471</v>
      </c>
      <c r="O220" s="8">
        <v>0.26617711716020137</v>
      </c>
    </row>
    <row r="221" spans="2:15" x14ac:dyDescent="0.4">
      <c r="B221" t="s">
        <v>62</v>
      </c>
      <c r="C221" s="3" t="s">
        <v>14</v>
      </c>
      <c r="D221" s="8"/>
      <c r="E221" s="8">
        <v>-4.9272430470697688E-2</v>
      </c>
      <c r="F221" s="8">
        <v>0.12615219564041552</v>
      </c>
      <c r="G221" s="8">
        <v>0.26350868743355138</v>
      </c>
      <c r="H221" s="8">
        <v>0.23026118803430956</v>
      </c>
      <c r="I221" s="8">
        <v>0.12303466136412357</v>
      </c>
      <c r="J221" s="8">
        <v>0.25501143354610006</v>
      </c>
      <c r="K221" s="8">
        <v>0.25530163499196329</v>
      </c>
      <c r="L221" s="8">
        <v>0.10445955105570359</v>
      </c>
      <c r="M221" s="8">
        <v>0.23612417046295256</v>
      </c>
      <c r="N221" s="8">
        <v>0.33432819680255604</v>
      </c>
      <c r="O221" s="8">
        <v>0.44368176924169495</v>
      </c>
    </row>
    <row r="222" spans="2:15" x14ac:dyDescent="0.4">
      <c r="B222" t="s">
        <v>63</v>
      </c>
      <c r="C222" s="3" t="s">
        <v>15</v>
      </c>
      <c r="D222" s="8"/>
      <c r="E222" s="8">
        <v>6.1836382403801154E-2</v>
      </c>
      <c r="F222" s="8">
        <v>0.23389925313519311</v>
      </c>
      <c r="G222" s="8">
        <v>0.28877071871836429</v>
      </c>
      <c r="H222" s="8">
        <v>0.1602259972188923</v>
      </c>
      <c r="I222" s="8">
        <v>0.25572880681298749</v>
      </c>
      <c r="J222" s="8">
        <v>0.68887753277269914</v>
      </c>
      <c r="K222" s="8">
        <v>0.50159253905767276</v>
      </c>
      <c r="L222" s="8">
        <v>0.27323215389476951</v>
      </c>
      <c r="M222" s="8">
        <v>-8.8341079106907514E-2</v>
      </c>
      <c r="N222" s="8">
        <v>0.65139795606220396</v>
      </c>
      <c r="O222" s="8">
        <v>0.21374993370424436</v>
      </c>
    </row>
    <row r="223" spans="2:15" x14ac:dyDescent="0.4">
      <c r="B223" t="s">
        <v>64</v>
      </c>
      <c r="C223" s="3" t="s">
        <v>16</v>
      </c>
      <c r="D223" s="8"/>
      <c r="E223" s="8">
        <v>-0.17621575964416006</v>
      </c>
      <c r="F223" s="8">
        <v>0.24155846413527396</v>
      </c>
      <c r="G223" s="8">
        <v>0.15126622963794328</v>
      </c>
      <c r="H223" s="8">
        <v>0.16705786245040422</v>
      </c>
      <c r="I223" s="8">
        <v>0.16769076785855358</v>
      </c>
      <c r="J223" s="8">
        <v>0.3363070071087314</v>
      </c>
      <c r="K223" s="8">
        <v>0.18039151544491588</v>
      </c>
      <c r="L223" s="8">
        <v>0.33031102653570138</v>
      </c>
      <c r="M223" s="8">
        <v>0.27361915307150003</v>
      </c>
      <c r="N223" s="8">
        <v>0.71314559490302942</v>
      </c>
      <c r="O223" s="8">
        <v>0.63258065290093413</v>
      </c>
    </row>
    <row r="224" spans="2:15" x14ac:dyDescent="0.4">
      <c r="B224" t="s">
        <v>65</v>
      </c>
      <c r="C224" s="3" t="s">
        <v>17</v>
      </c>
      <c r="D224" s="8"/>
      <c r="E224" s="8">
        <v>0.10098493423727607</v>
      </c>
      <c r="F224" s="8">
        <v>0.24505404582540308</v>
      </c>
      <c r="G224" s="8">
        <v>0.45330361116674767</v>
      </c>
      <c r="H224" s="8">
        <v>0.18399560477415161</v>
      </c>
      <c r="I224" s="8">
        <v>0.14574933192112413</v>
      </c>
      <c r="J224" s="8">
        <v>0.5244147077965603</v>
      </c>
      <c r="K224" s="8">
        <v>0.32093411371294545</v>
      </c>
      <c r="L224" s="8">
        <v>0.37417515317847921</v>
      </c>
      <c r="M224" s="8">
        <v>1.3943768290132772E-3</v>
      </c>
      <c r="N224" s="8">
        <v>9.4642685923832862E-2</v>
      </c>
      <c r="O224" s="8">
        <v>0.29024232209899553</v>
      </c>
    </row>
    <row r="225" spans="2:15" x14ac:dyDescent="0.4">
      <c r="B225" t="s">
        <v>66</v>
      </c>
      <c r="C225" s="3" t="s">
        <v>18</v>
      </c>
      <c r="D225" s="8"/>
      <c r="E225" s="8">
        <v>1.0479643290870384E-2</v>
      </c>
      <c r="F225" s="8">
        <v>8.8294983293556645E-2</v>
      </c>
      <c r="G225" s="8">
        <v>0.15706345477927075</v>
      </c>
      <c r="H225" s="8">
        <v>0.1513320968529534</v>
      </c>
      <c r="I225" s="8">
        <v>-2.0950644428951868E-2</v>
      </c>
      <c r="J225" s="8">
        <v>0.18772913258602145</v>
      </c>
      <c r="K225" s="8">
        <v>0.19052995088755237</v>
      </c>
      <c r="L225" s="8">
        <v>0.34653068839547996</v>
      </c>
      <c r="M225" s="8">
        <v>0.1612025268770364</v>
      </c>
      <c r="N225" s="8">
        <v>0.21497913986533915</v>
      </c>
      <c r="O225" s="8">
        <v>0.36137533880769401</v>
      </c>
    </row>
    <row r="226" spans="2:15" x14ac:dyDescent="0.4">
      <c r="B226" t="s">
        <v>67</v>
      </c>
      <c r="C226" s="3" t="s">
        <v>19</v>
      </c>
      <c r="D226" s="8"/>
      <c r="E226" s="8">
        <v>3.7324334481868546E-2</v>
      </c>
      <c r="F226" s="8">
        <v>0.27642556962695336</v>
      </c>
      <c r="G226" s="8">
        <v>0.40193207189007824</v>
      </c>
      <c r="H226" s="8">
        <v>0.2778457438936453</v>
      </c>
      <c r="I226" s="8">
        <v>0.33790140703739324</v>
      </c>
      <c r="J226" s="8">
        <v>0.49902166234257433</v>
      </c>
      <c r="K226" s="8">
        <v>0.31589655811626766</v>
      </c>
      <c r="L226" s="8">
        <v>0.55042523053504833</v>
      </c>
      <c r="M226" s="8">
        <v>6.1354377846320397E-2</v>
      </c>
      <c r="N226" s="8">
        <v>0.45999247674688504</v>
      </c>
      <c r="O226" s="8">
        <v>0.1331999161026691</v>
      </c>
    </row>
    <row r="227" spans="2:15" x14ac:dyDescent="0.4">
      <c r="B227" t="s">
        <v>68</v>
      </c>
      <c r="C227" s="3" t="s">
        <v>20</v>
      </c>
      <c r="D227" s="8"/>
      <c r="E227" s="8">
        <v>8.8750075263268641E-2</v>
      </c>
      <c r="F227" s="8">
        <v>6.859635676199051E-2</v>
      </c>
      <c r="G227" s="8">
        <v>0.14117998408355478</v>
      </c>
      <c r="H227" s="8">
        <v>0.11641661206628931</v>
      </c>
      <c r="I227" s="8">
        <v>7.5280478774875981E-2</v>
      </c>
      <c r="J227" s="8">
        <v>9.3454135467172642E-2</v>
      </c>
      <c r="K227" s="8">
        <v>0.2107336794958185</v>
      </c>
      <c r="L227" s="8">
        <v>0.5602682853727261</v>
      </c>
      <c r="M227" s="8">
        <v>8.9509991943288195E-2</v>
      </c>
      <c r="N227" s="8">
        <v>8.6126110792698066E-2</v>
      </c>
      <c r="O227" s="8">
        <v>9.0005541260375785E-2</v>
      </c>
    </row>
    <row r="228" spans="2:15" x14ac:dyDescent="0.4">
      <c r="B228" t="s">
        <v>69</v>
      </c>
      <c r="C228" s="3" t="s">
        <v>21</v>
      </c>
      <c r="D228" s="8"/>
      <c r="E228" s="8" t="e">
        <v>#DIV/0!</v>
      </c>
      <c r="F228" s="8" t="e">
        <v>#DIV/0!</v>
      </c>
      <c r="G228" s="8">
        <v>7.2519794263722015E-2</v>
      </c>
      <c r="H228" s="8">
        <v>2.4503689829511087E-2</v>
      </c>
      <c r="I228" s="8">
        <v>7.6188174832867925E-2</v>
      </c>
      <c r="J228" s="8">
        <v>1.4798663120826179E-2</v>
      </c>
      <c r="K228" s="8">
        <v>-3.4349923562408152E-2</v>
      </c>
      <c r="L228" s="8">
        <v>0.11102368689024171</v>
      </c>
      <c r="M228" s="8">
        <v>0.24999701837967944</v>
      </c>
      <c r="N228" s="8">
        <v>0.71046286248499868</v>
      </c>
      <c r="O228" s="8">
        <v>0.49404548881592919</v>
      </c>
    </row>
    <row r="229" spans="2:15" x14ac:dyDescent="0.4">
      <c r="B229" t="s">
        <v>70</v>
      </c>
      <c r="C229" s="3" t="s">
        <v>22</v>
      </c>
      <c r="D229" s="8"/>
      <c r="E229" s="8" t="e">
        <v>#DIV/0!</v>
      </c>
      <c r="F229" s="8">
        <v>0</v>
      </c>
      <c r="G229" s="8">
        <v>0</v>
      </c>
      <c r="H229" s="8">
        <v>0.260040161130623</v>
      </c>
      <c r="I229" s="8">
        <v>2.7416308699489342E-2</v>
      </c>
      <c r="J229" s="8">
        <v>0.19872522889898411</v>
      </c>
      <c r="K229" s="8">
        <v>0.23266158139302551</v>
      </c>
      <c r="L229" s="8">
        <v>0.43057452481188363</v>
      </c>
      <c r="M229" s="8">
        <v>0.40825744065141212</v>
      </c>
      <c r="N229" s="8">
        <v>0.6556975319657411</v>
      </c>
      <c r="O229" s="8">
        <v>6.1681765398611574E-2</v>
      </c>
    </row>
    <row r="230" spans="2:15" x14ac:dyDescent="0.4">
      <c r="B230" t="s">
        <v>71</v>
      </c>
      <c r="C230" s="7" t="s">
        <v>29</v>
      </c>
      <c r="D230" s="8"/>
      <c r="E230" s="8">
        <v>1.0702567494977474E-2</v>
      </c>
      <c r="F230" s="8">
        <v>0.17121604001453519</v>
      </c>
      <c r="G230" s="8">
        <v>0.26408611093545853</v>
      </c>
      <c r="H230" s="8">
        <v>0.20208376472883852</v>
      </c>
      <c r="I230" s="8">
        <v>-0.98718763525220943</v>
      </c>
      <c r="J230" s="8">
        <v>1.0703567871156134</v>
      </c>
      <c r="K230" s="8">
        <v>0.49835672789914348</v>
      </c>
      <c r="L230" s="8">
        <v>0.54177437333261513</v>
      </c>
      <c r="M230" s="8">
        <v>0.35737243354944404</v>
      </c>
      <c r="N230" s="8">
        <v>0.27790180235209366</v>
      </c>
      <c r="O230" s="8">
        <v>0.34069197690982617</v>
      </c>
    </row>
    <row r="231" spans="2:15" x14ac:dyDescent="0.4">
      <c r="B231" t="s">
        <v>72</v>
      </c>
      <c r="C231" s="3" t="s">
        <v>23</v>
      </c>
      <c r="D231" s="8"/>
      <c r="E231" s="8">
        <v>0</v>
      </c>
      <c r="F231" s="8">
        <v>0</v>
      </c>
      <c r="G231" s="8">
        <v>0</v>
      </c>
      <c r="H231" s="8">
        <v>1.2386543165184429</v>
      </c>
      <c r="I231" s="8">
        <v>0.29137271699574718</v>
      </c>
      <c r="J231" s="8">
        <v>0.55970815307115807</v>
      </c>
      <c r="K231" s="8">
        <v>0.57921040469538765</v>
      </c>
      <c r="L231" s="8">
        <v>0.79866045275410702</v>
      </c>
      <c r="M231" s="8">
        <v>0.44467470474894266</v>
      </c>
      <c r="N231" s="8">
        <v>1.4931523296103286</v>
      </c>
      <c r="O231" s="8">
        <v>0.55809767715906533</v>
      </c>
    </row>
    <row r="232" spans="2:15" x14ac:dyDescent="0.4">
      <c r="B232" t="s">
        <v>73</v>
      </c>
      <c r="C232" s="4" t="s">
        <v>24</v>
      </c>
      <c r="D232" s="8"/>
      <c r="E232" s="8">
        <v>7.63777840508341E-3</v>
      </c>
      <c r="F232" s="8">
        <v>0.30627651528920419</v>
      </c>
      <c r="G232" s="8">
        <v>0.37059966414827961</v>
      </c>
      <c r="H232" s="8">
        <v>0.3503000911228058</v>
      </c>
      <c r="I232" s="8">
        <v>0.3453656383785671</v>
      </c>
      <c r="J232" s="8">
        <v>0.45090467501858139</v>
      </c>
      <c r="K232" s="8">
        <v>0.37546646045018167</v>
      </c>
      <c r="L232" s="8">
        <v>0.47543202647582539</v>
      </c>
      <c r="M232" s="8">
        <v>0.55744369079586054</v>
      </c>
      <c r="N232" s="8">
        <v>0.73398962601450601</v>
      </c>
      <c r="O232" s="8">
        <v>0.52450063315921458</v>
      </c>
    </row>
    <row r="233" spans="2:15" x14ac:dyDescent="0.4">
      <c r="B233" t="s">
        <v>73</v>
      </c>
      <c r="C233" s="5" t="s">
        <v>25</v>
      </c>
      <c r="D233" s="8"/>
      <c r="E233" s="8">
        <v>-8.1589301736523623E-2</v>
      </c>
      <c r="F233" s="8">
        <v>0.33237407084112647</v>
      </c>
      <c r="G233" s="8">
        <v>0.37232874123164134</v>
      </c>
      <c r="H233" s="8">
        <v>0.36360629056124327</v>
      </c>
      <c r="I233" s="8">
        <v>0.35973867592708159</v>
      </c>
      <c r="J233" s="8">
        <v>0.44544853580748062</v>
      </c>
      <c r="K233" s="8">
        <v>0.39388599210576375</v>
      </c>
      <c r="L233" s="8">
        <v>0.49692241381329805</v>
      </c>
      <c r="M233" s="8">
        <v>0.54837859589187954</v>
      </c>
      <c r="N233" s="8">
        <v>0.87078620086083691</v>
      </c>
      <c r="O233" s="8">
        <v>0.50308310543312906</v>
      </c>
    </row>
    <row r="234" spans="2:15" x14ac:dyDescent="0.4">
      <c r="B234" t="s">
        <v>73</v>
      </c>
      <c r="C234" s="5" t="s">
        <v>26</v>
      </c>
      <c r="D234" s="8"/>
      <c r="E234" s="8">
        <v>0.15582318573412648</v>
      </c>
      <c r="F234" s="8">
        <v>0.25543588291347025</v>
      </c>
      <c r="G234" s="8">
        <v>0.39596023954794995</v>
      </c>
      <c r="H234" s="8">
        <v>0.33262181814679698</v>
      </c>
      <c r="I234" s="8">
        <v>0.34655909584015215</v>
      </c>
      <c r="J234" s="8">
        <v>0.48496974641871149</v>
      </c>
      <c r="K234" s="8">
        <v>0.34501618445411941</v>
      </c>
      <c r="L234" s="8">
        <v>0.46046734411358731</v>
      </c>
      <c r="M234" s="8">
        <v>0.47178911310146587</v>
      </c>
      <c r="N234" s="8">
        <v>0.79072352329353668</v>
      </c>
      <c r="O234" s="8">
        <v>0.61026167355834304</v>
      </c>
    </row>
    <row r="235" spans="2:15" x14ac:dyDescent="0.4">
      <c r="B235" t="s">
        <v>73</v>
      </c>
      <c r="C235" s="5" t="s">
        <v>27</v>
      </c>
      <c r="D235" s="8"/>
      <c r="E235" s="8">
        <v>-5.3316904686972321E-3</v>
      </c>
      <c r="F235" s="8">
        <v>0.16232158528093291</v>
      </c>
      <c r="G235" s="8">
        <v>0.24563882509317886</v>
      </c>
      <c r="H235" s="8">
        <v>0.22566232484554052</v>
      </c>
      <c r="I235" s="8">
        <v>0.17665503593281937</v>
      </c>
      <c r="J235" s="8">
        <v>0.35716511005999313</v>
      </c>
      <c r="K235" s="8">
        <v>0.29683902707963522</v>
      </c>
      <c r="L235" s="8">
        <v>0.30071848940564094</v>
      </c>
      <c r="M235" s="8">
        <v>0.10304438729214616</v>
      </c>
      <c r="N235" s="8">
        <v>0.29585974933932152</v>
      </c>
      <c r="O235" s="8">
        <v>0.34495860099021447</v>
      </c>
    </row>
    <row r="236" spans="2:15" x14ac:dyDescent="0.4">
      <c r="B236" t="s">
        <v>73</v>
      </c>
      <c r="C236" s="6" t="s">
        <v>28</v>
      </c>
      <c r="D236" s="8"/>
      <c r="E236" s="8">
        <v>3.9537092008039537E-2</v>
      </c>
      <c r="F236" s="8">
        <v>3.1842303736676937E-2</v>
      </c>
      <c r="G236" s="8">
        <v>8.438133853774174E-2</v>
      </c>
      <c r="H236" s="8">
        <v>0.38852035498180332</v>
      </c>
      <c r="I236" s="8">
        <v>-8.4590486942521012E-2</v>
      </c>
      <c r="J236" s="8">
        <v>0.40641324776084381</v>
      </c>
      <c r="K236" s="8">
        <v>0.29979189697527164</v>
      </c>
      <c r="L236" s="8">
        <v>0.56650461616187187</v>
      </c>
      <c r="M236" s="8">
        <v>-4.1856216593759927E-3</v>
      </c>
      <c r="N236" s="8">
        <v>0.21639329018372805</v>
      </c>
      <c r="O236" s="8">
        <v>0.34918660107167171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'零售贷款（修改）'!D71:O71</xm:f>
              <xm:sqref>A71</xm:sqref>
            </x14:sparkline>
            <x14:sparkline>
              <xm:f>'零售贷款（修改）'!D72:O72</xm:f>
              <xm:sqref>A72</xm:sqref>
            </x14:sparkline>
            <x14:sparkline>
              <xm:f>'零售贷款（修改）'!D73:O73</xm:f>
              <xm:sqref>A73</xm:sqref>
            </x14:sparkline>
            <x14:sparkline>
              <xm:f>'零售贷款（修改）'!D74:O74</xm:f>
              <xm:sqref>A74</xm:sqref>
            </x14:sparkline>
            <x14:sparkline>
              <xm:f>'零售贷款（修改）'!D75:O75</xm:f>
              <xm:sqref>A75</xm:sqref>
            </x14:sparkline>
            <x14:sparkline>
              <xm:f>'零售贷款（修改）'!D76:O76</xm:f>
              <xm:sqref>A76</xm:sqref>
            </x14:sparkline>
            <x14:sparkline>
              <xm:f>'零售贷款（修改）'!D77:O77</xm:f>
              <xm:sqref>A77</xm:sqref>
            </x14:sparkline>
            <x14:sparkline>
              <xm:f>'零售贷款（修改）'!D78:O78</xm:f>
              <xm:sqref>A78</xm:sqref>
            </x14:sparkline>
            <x14:sparkline>
              <xm:f>'零售贷款（修改）'!D79:O79</xm:f>
              <xm:sqref>A79</xm:sqref>
            </x14:sparkline>
            <x14:sparkline>
              <xm:f>'零售贷款（修改）'!D80:O80</xm:f>
              <xm:sqref>A80</xm:sqref>
            </x14:sparkline>
            <x14:sparkline>
              <xm:f>'零售贷款（修改）'!D81:O81</xm:f>
              <xm:sqref>A81</xm:sqref>
            </x14:sparkline>
            <x14:sparkline>
              <xm:f>'零售贷款（修改）'!D82:O82</xm:f>
              <xm:sqref>A82</xm:sqref>
            </x14:sparkline>
            <x14:sparkline>
              <xm:f>'零售贷款（修改）'!D83:O83</xm:f>
              <xm:sqref>A83</xm:sqref>
            </x14:sparkline>
            <x14:sparkline>
              <xm:f>'零售贷款（修改）'!D84:O84</xm:f>
              <xm:sqref>A84</xm:sqref>
            </x14:sparkline>
            <x14:sparkline>
              <xm:f>'零售贷款（修改）'!D85:O85</xm:f>
              <xm:sqref>A85</xm:sqref>
            </x14:sparkline>
            <x14:sparkline>
              <xm:f>'零售贷款（修改）'!D86:O86</xm:f>
              <xm:sqref>A86</xm:sqref>
            </x14:sparkline>
            <x14:sparkline>
              <xm:f>'零售贷款（修改）'!D87:O87</xm:f>
              <xm:sqref>A87</xm:sqref>
            </x14:sparkline>
            <x14:sparkline>
              <xm:f>'零售贷款（修改）'!D88:O88</xm:f>
              <xm:sqref>A88</xm:sqref>
            </x14:sparkline>
            <x14:sparkline>
              <xm:f>'零售贷款（修改）'!D89:O89</xm:f>
              <xm:sqref>A89</xm:sqref>
            </x14:sparkline>
            <x14:sparkline>
              <xm:f>'零售贷款（修改）'!D90:O90</xm:f>
              <xm:sqref>A90</xm:sqref>
            </x14:sparkline>
            <x14:sparkline>
              <xm:f>'零售贷款（修改）'!D91:O91</xm:f>
              <xm:sqref>A91</xm:sqref>
            </x14:sparkline>
            <x14:sparkline>
              <xm:f>'零售贷款（修改）'!D92:O92</xm:f>
              <xm:sqref>A92</xm:sqref>
            </x14:sparkline>
            <x14:sparkline>
              <xm:f>'零售贷款（修改）'!D93:O93</xm:f>
              <xm:sqref>A93</xm:sqref>
            </x14:sparkline>
            <x14:sparkline>
              <xm:f>'零售贷款（修改）'!D94:O94</xm:f>
              <xm:sqref>A94</xm:sqref>
            </x14:sparkline>
            <x14:sparkline>
              <xm:f>'零售贷款（修改）'!D95:O95</xm:f>
              <xm:sqref>A95</xm:sqref>
            </x14:sparkline>
            <x14:sparkline>
              <xm:f>'零售贷款（修改）'!D96:O96</xm:f>
              <xm:sqref>A96</xm:sqref>
            </x14:sparkline>
            <x14:sparkline>
              <xm:f>'零售贷款（修改）'!D97:O97</xm:f>
              <xm:sqref>A97</xm:sqref>
            </x14:sparkline>
            <x14:sparkline>
              <xm:f>'零售贷款（修改）'!D98:O98</xm:f>
              <xm:sqref>A98</xm:sqref>
            </x14:sparkline>
            <x14:sparkline>
              <xm:f>'零售贷款（修改）'!D99:O99</xm:f>
              <xm:sqref>A99</xm:sqref>
            </x14:sparkline>
            <x14:sparkline>
              <xm:f>'零售贷款（修改）'!D100:O100</xm:f>
              <xm:sqref>A100</xm:sqref>
            </x14:sparkline>
            <x14:sparkline>
              <xm:f>'零售贷款（修改）'!D101:O101</xm:f>
              <xm:sqref>A101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B272"/>
  <sheetViews>
    <sheetView topLeftCell="A234" workbookViewId="0">
      <selection activeCell="D251" sqref="A1:XFD1048576"/>
    </sheetView>
  </sheetViews>
  <sheetFormatPr defaultRowHeight="13.9" x14ac:dyDescent="0.4"/>
  <cols>
    <col min="3" max="3" width="13.1328125" customWidth="1"/>
    <col min="4" max="4" width="10.9296875" bestFit="1" customWidth="1"/>
    <col min="5" max="5" width="9.53125" bestFit="1" customWidth="1"/>
    <col min="7" max="9" width="12.86328125" bestFit="1" customWidth="1"/>
    <col min="10" max="11" width="12.46484375" customWidth="1"/>
    <col min="12" max="12" width="11.33203125" bestFit="1" customWidth="1"/>
    <col min="13" max="13" width="10.19921875" bestFit="1" customWidth="1"/>
    <col min="14" max="14" width="11.33203125" bestFit="1" customWidth="1"/>
    <col min="15" max="16" width="12.46484375" bestFit="1" customWidth="1"/>
    <col min="17" max="17" width="10.19921875" bestFit="1" customWidth="1"/>
    <col min="18" max="18" width="11.33203125" bestFit="1" customWidth="1"/>
    <col min="19" max="19" width="10.19921875" bestFit="1" customWidth="1"/>
    <col min="20" max="24" width="12.46484375" bestFit="1" customWidth="1"/>
    <col min="25" max="25" width="10.19921875" bestFit="1" customWidth="1"/>
    <col min="26" max="26" width="11.33203125" bestFit="1" customWidth="1"/>
    <col min="27" max="27" width="10.19921875" bestFit="1" customWidth="1"/>
  </cols>
  <sheetData>
    <row r="1" spans="2:27" x14ac:dyDescent="0.4">
      <c r="C1" t="s">
        <v>39</v>
      </c>
      <c r="D1" s="1">
        <v>38717</v>
      </c>
      <c r="E1" s="1">
        <v>38898</v>
      </c>
      <c r="F1" s="1">
        <v>39082</v>
      </c>
      <c r="G1" s="1">
        <v>39263</v>
      </c>
      <c r="H1" s="1">
        <v>39447</v>
      </c>
      <c r="I1" s="1">
        <v>39629</v>
      </c>
      <c r="J1" s="1">
        <v>39813</v>
      </c>
      <c r="K1" s="1">
        <v>39994</v>
      </c>
      <c r="L1" s="1">
        <v>40178</v>
      </c>
      <c r="M1" s="1">
        <v>40359</v>
      </c>
      <c r="N1" s="1">
        <v>40543</v>
      </c>
      <c r="O1" s="1">
        <v>40724</v>
      </c>
      <c r="P1" s="1">
        <v>40908</v>
      </c>
      <c r="Q1" s="1">
        <v>41090</v>
      </c>
      <c r="R1" s="1">
        <v>41274</v>
      </c>
      <c r="S1" s="1">
        <v>41455</v>
      </c>
      <c r="T1" s="1">
        <v>41639</v>
      </c>
      <c r="U1" s="1">
        <v>41820</v>
      </c>
      <c r="V1" s="1">
        <v>42004</v>
      </c>
      <c r="W1" s="1">
        <v>42185</v>
      </c>
      <c r="X1" s="1">
        <v>42369</v>
      </c>
      <c r="Y1" s="1">
        <v>42551</v>
      </c>
      <c r="Z1" s="1">
        <v>42735</v>
      </c>
      <c r="AA1" s="1">
        <v>42916</v>
      </c>
    </row>
    <row r="2" spans="2:27" x14ac:dyDescent="0.4">
      <c r="B2" t="s">
        <v>48</v>
      </c>
      <c r="C2" s="3" t="s">
        <v>0</v>
      </c>
      <c r="D2" s="2">
        <v>0</v>
      </c>
      <c r="E2" s="2">
        <v>0</v>
      </c>
      <c r="F2" s="2">
        <v>0</v>
      </c>
      <c r="G2" s="2">
        <v>0</v>
      </c>
      <c r="H2" s="2">
        <v>5363.31</v>
      </c>
      <c r="I2" s="2">
        <v>5757.72</v>
      </c>
      <c r="J2" s="2">
        <v>5973.74</v>
      </c>
      <c r="K2" s="2">
        <v>6988.42</v>
      </c>
      <c r="L2" s="2">
        <v>8742.44</v>
      </c>
      <c r="M2" s="2">
        <v>10377.64</v>
      </c>
      <c r="N2" s="2">
        <v>11030.51</v>
      </c>
      <c r="O2" s="2">
        <v>11463.28</v>
      </c>
      <c r="P2" s="2">
        <v>11894.38</v>
      </c>
      <c r="Q2" s="2">
        <v>12163.51</v>
      </c>
      <c r="R2" s="2">
        <v>13408.91</v>
      </c>
      <c r="S2" s="2">
        <v>15470.65</v>
      </c>
      <c r="T2" s="2">
        <v>17205.349999999999</v>
      </c>
      <c r="U2" s="2">
        <v>19197.55</v>
      </c>
      <c r="V2" s="2">
        <v>20703.66</v>
      </c>
      <c r="W2" s="2">
        <v>22585.200000000001</v>
      </c>
      <c r="X2" s="2">
        <v>25161.96</v>
      </c>
      <c r="Y2" s="2">
        <v>28615.59</v>
      </c>
      <c r="Z2" s="2">
        <v>32408.38</v>
      </c>
      <c r="AA2" s="2">
        <v>36155.279999999999</v>
      </c>
    </row>
    <row r="3" spans="2:27" x14ac:dyDescent="0.4">
      <c r="B3" t="s">
        <v>49</v>
      </c>
      <c r="C3" s="3" t="s">
        <v>1</v>
      </c>
      <c r="D3" s="2">
        <v>0</v>
      </c>
      <c r="E3" s="2">
        <v>0</v>
      </c>
      <c r="F3" s="2">
        <v>0</v>
      </c>
      <c r="G3" s="2">
        <v>0</v>
      </c>
      <c r="H3" s="2">
        <v>5278.88</v>
      </c>
      <c r="I3" s="2">
        <v>5673.03</v>
      </c>
      <c r="J3" s="2">
        <v>6031.47</v>
      </c>
      <c r="K3" s="2">
        <v>7149.23</v>
      </c>
      <c r="L3" s="2">
        <v>8525.31</v>
      </c>
      <c r="M3" s="2">
        <v>10022.209999999999</v>
      </c>
      <c r="N3" s="2">
        <v>11054.31</v>
      </c>
      <c r="O3" s="2">
        <v>12335.48</v>
      </c>
      <c r="P3" s="2">
        <v>13174.44</v>
      </c>
      <c r="Q3" s="2">
        <v>14195.3</v>
      </c>
      <c r="R3" s="2">
        <v>15439.66</v>
      </c>
      <c r="S3" s="2">
        <v>17156.16</v>
      </c>
      <c r="T3" s="2">
        <v>18962.03</v>
      </c>
      <c r="U3" s="2">
        <v>20996.07</v>
      </c>
      <c r="V3" s="2">
        <v>22730.93</v>
      </c>
      <c r="W3" s="2">
        <v>24912.5</v>
      </c>
      <c r="X3" s="2">
        <v>27972.26</v>
      </c>
      <c r="Y3" s="2">
        <v>32065.82</v>
      </c>
      <c r="Z3" s="2">
        <v>36255.74</v>
      </c>
      <c r="AA3" s="2">
        <v>39594.53</v>
      </c>
    </row>
    <row r="4" spans="2:27" x14ac:dyDescent="0.4">
      <c r="B4" t="s">
        <v>50</v>
      </c>
      <c r="C4" s="3" t="s">
        <v>2</v>
      </c>
      <c r="D4" s="2">
        <v>0</v>
      </c>
      <c r="E4" s="2">
        <v>0</v>
      </c>
      <c r="F4" s="2">
        <v>0</v>
      </c>
      <c r="G4" s="2">
        <v>0</v>
      </c>
      <c r="H4" s="2">
        <v>2988.58</v>
      </c>
      <c r="I4" s="2">
        <v>0</v>
      </c>
      <c r="J4" s="2">
        <v>3195.05</v>
      </c>
      <c r="K4" s="2">
        <v>0</v>
      </c>
      <c r="L4" s="2">
        <v>4979.5</v>
      </c>
      <c r="M4" s="2">
        <v>6416.68</v>
      </c>
      <c r="N4" s="2">
        <v>7245.94</v>
      </c>
      <c r="O4" s="2">
        <v>8264.81</v>
      </c>
      <c r="P4" s="2">
        <v>8915.02</v>
      </c>
      <c r="Q4" s="2">
        <v>9513.4699999999993</v>
      </c>
      <c r="R4" s="2">
        <v>10510.35</v>
      </c>
      <c r="S4" s="2">
        <v>11893.59</v>
      </c>
      <c r="T4" s="2">
        <v>12920.38</v>
      </c>
      <c r="U4" s="2">
        <v>14499.13</v>
      </c>
      <c r="V4" s="2">
        <v>15507.02</v>
      </c>
      <c r="W4" s="2">
        <v>17151.55</v>
      </c>
      <c r="X4" s="2">
        <v>19270.490000000002</v>
      </c>
      <c r="Y4" s="2">
        <v>22380.84</v>
      </c>
      <c r="Z4" s="2">
        <v>25600.02</v>
      </c>
      <c r="AA4" s="2">
        <v>28559.02</v>
      </c>
    </row>
    <row r="5" spans="2:27" x14ac:dyDescent="0.4">
      <c r="B5" t="s">
        <v>51</v>
      </c>
      <c r="C5" s="3" t="s">
        <v>3</v>
      </c>
      <c r="D5" s="2">
        <v>0</v>
      </c>
      <c r="E5" s="2">
        <v>0</v>
      </c>
      <c r="F5" s="2">
        <v>0</v>
      </c>
      <c r="G5" s="2">
        <v>0</v>
      </c>
      <c r="H5" s="2">
        <v>5776.55</v>
      </c>
      <c r="I5" s="2">
        <v>4978</v>
      </c>
      <c r="J5" s="2">
        <v>5149.7299999999996</v>
      </c>
      <c r="K5" s="2">
        <v>7392.85</v>
      </c>
      <c r="L5" s="2">
        <v>9079.1200000000008</v>
      </c>
      <c r="M5" s="2">
        <v>10166.200000000001</v>
      </c>
      <c r="N5" s="2">
        <v>10890.06</v>
      </c>
      <c r="O5" s="2">
        <v>11834.28</v>
      </c>
      <c r="P5" s="2">
        <v>12133.22</v>
      </c>
      <c r="Q5" s="2">
        <v>12856.26</v>
      </c>
      <c r="R5" s="2">
        <v>13483.59</v>
      </c>
      <c r="S5" s="2">
        <v>14632.9</v>
      </c>
      <c r="T5" s="2">
        <v>15063.31</v>
      </c>
      <c r="U5" s="2">
        <v>16154.71</v>
      </c>
      <c r="V5" s="2">
        <v>16942.75</v>
      </c>
      <c r="W5" s="2">
        <v>18509.03</v>
      </c>
      <c r="X5" s="2">
        <v>20457.87</v>
      </c>
      <c r="Y5" s="2">
        <v>23590.720000000001</v>
      </c>
      <c r="Z5" s="2">
        <v>26359.599999999999</v>
      </c>
      <c r="AA5" s="2">
        <v>28609.73</v>
      </c>
    </row>
    <row r="6" spans="2:27" x14ac:dyDescent="0.4">
      <c r="B6" t="s">
        <v>52</v>
      </c>
      <c r="C6" s="3" t="s">
        <v>4</v>
      </c>
      <c r="D6" s="2">
        <v>0</v>
      </c>
      <c r="E6" s="2">
        <v>0</v>
      </c>
      <c r="F6" s="2">
        <v>0</v>
      </c>
      <c r="G6" s="2">
        <v>0</v>
      </c>
      <c r="H6" s="2">
        <v>1393.57</v>
      </c>
      <c r="I6" s="2">
        <v>1487.2</v>
      </c>
      <c r="J6" s="2">
        <v>1519.89</v>
      </c>
      <c r="K6" s="2">
        <v>1737.54</v>
      </c>
      <c r="L6" s="2">
        <v>2249.75</v>
      </c>
      <c r="M6" s="2">
        <v>2712.49</v>
      </c>
      <c r="N6" s="2">
        <v>2974.95</v>
      </c>
      <c r="O6" s="2">
        <v>3315.43</v>
      </c>
      <c r="P6" s="2">
        <v>3501.01</v>
      </c>
      <c r="Q6" s="2">
        <v>3656.16</v>
      </c>
      <c r="R6" s="2">
        <v>3992.28</v>
      </c>
      <c r="S6" s="2">
        <v>4480.0600000000004</v>
      </c>
      <c r="T6" s="2">
        <v>5036.9799999999996</v>
      </c>
      <c r="U6" s="2">
        <v>5513.32</v>
      </c>
      <c r="V6" s="2">
        <v>5794.02</v>
      </c>
      <c r="W6" s="2">
        <v>5672.76</v>
      </c>
      <c r="X6" s="2">
        <v>6043.57</v>
      </c>
      <c r="Y6" s="2">
        <v>0</v>
      </c>
      <c r="Z6" s="2">
        <v>7702.8</v>
      </c>
      <c r="AA6" s="2">
        <v>8361.85</v>
      </c>
    </row>
    <row r="7" spans="2:27" x14ac:dyDescent="0.4">
      <c r="B7" t="s">
        <v>34</v>
      </c>
      <c r="C7" s="7" t="s">
        <v>33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981.29</v>
      </c>
      <c r="O7" s="2">
        <v>0</v>
      </c>
      <c r="P7" s="2">
        <v>1331.59</v>
      </c>
      <c r="Q7" s="2">
        <v>0</v>
      </c>
      <c r="R7" s="2">
        <v>1777.24</v>
      </c>
      <c r="S7" s="2">
        <v>0</v>
      </c>
      <c r="T7" s="2">
        <v>2978.52</v>
      </c>
      <c r="U7" s="2">
        <v>0</v>
      </c>
      <c r="V7" s="2">
        <v>4023.31</v>
      </c>
      <c r="W7" s="2">
        <v>0</v>
      </c>
      <c r="X7" s="2">
        <v>5772.56</v>
      </c>
      <c r="Y7" s="2">
        <v>7323.53</v>
      </c>
      <c r="Z7" s="2">
        <v>9039.67</v>
      </c>
      <c r="AA7" s="2">
        <v>10504.79</v>
      </c>
    </row>
    <row r="8" spans="2:27" x14ac:dyDescent="0.4">
      <c r="B8" t="s">
        <v>53</v>
      </c>
      <c r="C8" s="3" t="s">
        <v>5</v>
      </c>
      <c r="D8" s="2">
        <v>0</v>
      </c>
      <c r="E8" s="2">
        <v>0</v>
      </c>
      <c r="F8" s="2">
        <v>0</v>
      </c>
      <c r="G8" s="2">
        <v>0</v>
      </c>
      <c r="H8" s="2">
        <v>1311.38</v>
      </c>
      <c r="I8" s="2">
        <v>1382.14</v>
      </c>
      <c r="J8" s="2">
        <v>1585.12</v>
      </c>
      <c r="K8" s="2">
        <v>2042.08</v>
      </c>
      <c r="L8" s="2">
        <v>2736.59</v>
      </c>
      <c r="M8" s="2">
        <v>3032.62</v>
      </c>
      <c r="N8" s="2">
        <v>2989.97</v>
      </c>
      <c r="O8" s="2">
        <v>3062.32</v>
      </c>
      <c r="P8" s="2">
        <v>3236.4</v>
      </c>
      <c r="Q8" s="2">
        <v>3313.78</v>
      </c>
      <c r="R8" s="2">
        <v>3357.46</v>
      </c>
      <c r="S8" s="2">
        <v>3142.68</v>
      </c>
      <c r="T8" s="2">
        <v>2686.06</v>
      </c>
      <c r="U8" s="2">
        <v>2737.08</v>
      </c>
      <c r="V8" s="2">
        <v>3291.78</v>
      </c>
      <c r="W8" s="2">
        <v>4086.88</v>
      </c>
      <c r="X8" s="2">
        <v>4994.55</v>
      </c>
      <c r="Y8" s="2">
        <v>6148.71</v>
      </c>
      <c r="Z8" s="2">
        <v>7283.28</v>
      </c>
      <c r="AA8" s="2">
        <v>8076.65</v>
      </c>
    </row>
    <row r="9" spans="2:27" x14ac:dyDescent="0.4">
      <c r="B9" t="s">
        <v>54</v>
      </c>
      <c r="C9" s="3" t="s">
        <v>6</v>
      </c>
      <c r="D9" s="2">
        <v>0</v>
      </c>
      <c r="E9" s="2">
        <v>0</v>
      </c>
      <c r="F9" s="2">
        <v>0</v>
      </c>
      <c r="G9" s="2">
        <v>0</v>
      </c>
      <c r="H9" s="2">
        <v>1102.0663199999999</v>
      </c>
      <c r="I9" s="2">
        <v>1162.02574</v>
      </c>
      <c r="J9" s="2">
        <v>1121.58439</v>
      </c>
      <c r="K9" s="2">
        <v>1133.85808</v>
      </c>
      <c r="L9" s="2">
        <v>1490.91068</v>
      </c>
      <c r="M9" s="2">
        <v>1736.7465999999999</v>
      </c>
      <c r="N9" s="2">
        <v>1782.67</v>
      </c>
      <c r="O9" s="2">
        <v>1775.74</v>
      </c>
      <c r="P9" s="2">
        <v>1749.8</v>
      </c>
      <c r="Q9" s="2">
        <v>1691.65</v>
      </c>
      <c r="R9" s="2">
        <v>1729.43</v>
      </c>
      <c r="S9" s="2">
        <v>1826.5</v>
      </c>
      <c r="T9" s="2">
        <v>1850.61</v>
      </c>
      <c r="U9" s="2">
        <v>1849.43</v>
      </c>
      <c r="V9" s="2">
        <v>1987.69</v>
      </c>
      <c r="W9" s="2">
        <v>2270.1999999999998</v>
      </c>
      <c r="X9" s="2">
        <v>2983.09</v>
      </c>
      <c r="Y9" s="2">
        <v>3922.07</v>
      </c>
      <c r="Z9" s="2">
        <v>5175.97</v>
      </c>
      <c r="AA9" s="2">
        <v>5683.66</v>
      </c>
    </row>
    <row r="10" spans="2:27" x14ac:dyDescent="0.4">
      <c r="B10" t="s">
        <v>55</v>
      </c>
      <c r="C10" s="3" t="s">
        <v>7</v>
      </c>
      <c r="D10" s="2">
        <v>0</v>
      </c>
      <c r="E10" s="2">
        <v>0</v>
      </c>
      <c r="F10" s="2">
        <v>0</v>
      </c>
      <c r="G10" s="2">
        <v>0</v>
      </c>
      <c r="H10" s="2">
        <v>895.88716999999997</v>
      </c>
      <c r="I10" s="2">
        <v>888.04965000000004</v>
      </c>
      <c r="J10" s="2">
        <v>874.01</v>
      </c>
      <c r="K10" s="2">
        <v>929.4</v>
      </c>
      <c r="L10" s="2">
        <v>996.19</v>
      </c>
      <c r="M10" s="2">
        <v>1061</v>
      </c>
      <c r="N10" s="2">
        <v>974.94</v>
      </c>
      <c r="O10" s="2">
        <v>884.05</v>
      </c>
      <c r="P10" s="2">
        <v>833.37</v>
      </c>
      <c r="Q10" s="2">
        <v>769.8</v>
      </c>
      <c r="R10" s="2">
        <v>715.18</v>
      </c>
      <c r="S10" s="2">
        <v>661.16</v>
      </c>
      <c r="T10" s="2">
        <v>620.96</v>
      </c>
      <c r="U10" s="2">
        <v>594.75</v>
      </c>
      <c r="V10" s="2">
        <v>696.06</v>
      </c>
      <c r="W10" s="2">
        <v>886.22</v>
      </c>
      <c r="X10" s="2">
        <v>1143.28</v>
      </c>
      <c r="Y10" s="2">
        <v>1948.42</v>
      </c>
      <c r="Z10" s="2">
        <v>2958.75</v>
      </c>
      <c r="AA10" s="2">
        <v>3503.2</v>
      </c>
    </row>
    <row r="11" spans="2:27" x14ac:dyDescent="0.4">
      <c r="B11" t="s">
        <v>56</v>
      </c>
      <c r="C11" s="3" t="s">
        <v>8</v>
      </c>
      <c r="D11" s="2">
        <v>0</v>
      </c>
      <c r="E11" s="2">
        <v>0</v>
      </c>
      <c r="F11" s="2">
        <v>0</v>
      </c>
      <c r="G11" s="2">
        <v>0</v>
      </c>
      <c r="H11" s="2">
        <v>818.15725999999995</v>
      </c>
      <c r="I11" s="2">
        <v>887.47940000000006</v>
      </c>
      <c r="J11" s="2">
        <v>949.08951999999999</v>
      </c>
      <c r="K11" s="2">
        <v>1135.77532</v>
      </c>
      <c r="L11" s="2">
        <v>1389.7971700000001</v>
      </c>
      <c r="M11" s="2">
        <v>1642.0294799999999</v>
      </c>
      <c r="N11" s="2">
        <v>1912.9088200000001</v>
      </c>
      <c r="O11" s="2">
        <v>2115.1177200000002</v>
      </c>
      <c r="P11" s="2">
        <v>2256.9038</v>
      </c>
      <c r="Q11" s="2">
        <v>2357.5605300000002</v>
      </c>
      <c r="R11" s="2">
        <v>2581.85</v>
      </c>
      <c r="S11" s="2">
        <v>2815.77</v>
      </c>
      <c r="T11" s="2">
        <v>1865.75</v>
      </c>
      <c r="U11" s="2">
        <v>1953.09</v>
      </c>
      <c r="V11" s="2">
        <v>2100.11</v>
      </c>
      <c r="W11" s="2">
        <v>2297.2199999999998</v>
      </c>
      <c r="X11" s="2">
        <v>2605.6799999999998</v>
      </c>
      <c r="Y11" s="2">
        <v>3379.51</v>
      </c>
      <c r="Z11" s="2">
        <v>4582.1499999999996</v>
      </c>
      <c r="AA11" s="2">
        <v>5096.43</v>
      </c>
    </row>
    <row r="12" spans="2:27" x14ac:dyDescent="0.4">
      <c r="B12" t="s">
        <v>57</v>
      </c>
      <c r="C12" s="3" t="s">
        <v>9</v>
      </c>
      <c r="D12" s="2">
        <v>0</v>
      </c>
      <c r="E12" s="2">
        <v>0</v>
      </c>
      <c r="F12" s="2">
        <v>0</v>
      </c>
      <c r="G12" s="2">
        <v>0</v>
      </c>
      <c r="H12" s="2">
        <v>608.33000000000004</v>
      </c>
      <c r="I12" s="2">
        <v>648.27</v>
      </c>
      <c r="J12" s="2">
        <v>672.3</v>
      </c>
      <c r="K12" s="2">
        <v>757.43</v>
      </c>
      <c r="L12" s="2">
        <v>1141.56</v>
      </c>
      <c r="M12" s="2">
        <v>1467.5</v>
      </c>
      <c r="N12" s="2">
        <v>1601.49</v>
      </c>
      <c r="O12" s="2">
        <v>1706.98</v>
      </c>
      <c r="P12" s="2">
        <v>1788.88</v>
      </c>
      <c r="Q12" s="2">
        <v>1805.84</v>
      </c>
      <c r="R12" s="2">
        <v>1946.14</v>
      </c>
      <c r="S12" s="2">
        <v>2135.15</v>
      </c>
      <c r="T12" s="2">
        <v>2203.69</v>
      </c>
      <c r="U12" s="2">
        <v>2226.41</v>
      </c>
      <c r="V12" s="2">
        <v>2321.17</v>
      </c>
      <c r="W12" s="2">
        <v>2392.81</v>
      </c>
      <c r="X12" s="2">
        <v>2689.26</v>
      </c>
      <c r="Y12" s="2">
        <v>3481.18</v>
      </c>
      <c r="Z12" s="2">
        <v>4332.1000000000004</v>
      </c>
      <c r="AA12" s="2">
        <v>4955.1499999999996</v>
      </c>
    </row>
    <row r="13" spans="2:27" x14ac:dyDescent="0.4">
      <c r="B13" t="s">
        <v>58</v>
      </c>
      <c r="C13" s="3" t="s">
        <v>10</v>
      </c>
      <c r="D13" s="2">
        <v>0</v>
      </c>
      <c r="E13" s="2">
        <v>0</v>
      </c>
      <c r="F13" s="2">
        <v>0</v>
      </c>
      <c r="G13" s="2">
        <v>0</v>
      </c>
      <c r="H13" s="2">
        <v>592.97346000000005</v>
      </c>
      <c r="I13" s="2">
        <v>437.19</v>
      </c>
      <c r="J13" s="2">
        <v>444.31</v>
      </c>
      <c r="K13" s="2">
        <v>503.88</v>
      </c>
      <c r="L13" s="2">
        <v>593.99</v>
      </c>
      <c r="M13" s="2">
        <v>613.28</v>
      </c>
      <c r="N13" s="2">
        <v>648.77</v>
      </c>
      <c r="O13" s="2">
        <v>660.21</v>
      </c>
      <c r="P13" s="2">
        <v>1407.82827</v>
      </c>
      <c r="Q13" s="2">
        <v>1337.5221200000001</v>
      </c>
      <c r="R13" s="2">
        <v>1313.0736300000001</v>
      </c>
      <c r="S13" s="2">
        <v>1286.23</v>
      </c>
      <c r="T13" s="2">
        <v>649.55999999999995</v>
      </c>
      <c r="U13" s="2">
        <v>602.08000000000004</v>
      </c>
      <c r="V13" s="2">
        <v>553.65</v>
      </c>
      <c r="W13" s="2">
        <v>501.09</v>
      </c>
      <c r="X13" s="2">
        <v>459.67</v>
      </c>
      <c r="Y13" s="2">
        <v>496.15</v>
      </c>
      <c r="Z13" s="2">
        <v>852.29</v>
      </c>
      <c r="AA13" s="2">
        <v>1244.79</v>
      </c>
    </row>
    <row r="14" spans="2:27" x14ac:dyDescent="0.4">
      <c r="B14" t="s">
        <v>59</v>
      </c>
      <c r="C14" s="3" t="s">
        <v>11</v>
      </c>
      <c r="D14" s="2">
        <v>0</v>
      </c>
      <c r="E14" s="2">
        <v>0</v>
      </c>
      <c r="F14" s="2">
        <v>0</v>
      </c>
      <c r="G14" s="2">
        <v>0</v>
      </c>
      <c r="H14" s="2">
        <v>664.26</v>
      </c>
      <c r="I14" s="2">
        <v>0</v>
      </c>
      <c r="J14" s="2">
        <v>905.33</v>
      </c>
      <c r="K14" s="2">
        <v>0</v>
      </c>
      <c r="L14" s="2">
        <v>940.46376999999995</v>
      </c>
      <c r="M14" s="2">
        <v>0</v>
      </c>
      <c r="N14" s="2">
        <v>1182.7956200000001</v>
      </c>
      <c r="O14" s="2">
        <v>1236.5316700000001</v>
      </c>
      <c r="P14" s="2">
        <v>1302.1486399999999</v>
      </c>
      <c r="Q14" s="2">
        <v>1413.5216</v>
      </c>
      <c r="R14" s="2">
        <v>1545.5</v>
      </c>
      <c r="S14" s="2">
        <v>1712.27</v>
      </c>
      <c r="T14" s="2">
        <v>1769.79</v>
      </c>
      <c r="U14" s="2">
        <v>1928.36</v>
      </c>
      <c r="V14" s="2">
        <v>1991.67</v>
      </c>
      <c r="W14" s="2">
        <v>2142.9299999999998</v>
      </c>
      <c r="X14" s="2">
        <v>2377.7199999999998</v>
      </c>
      <c r="Y14" s="2">
        <v>2318.6</v>
      </c>
      <c r="Z14" s="2">
        <v>2901.14</v>
      </c>
      <c r="AA14" s="2">
        <v>3409.98</v>
      </c>
    </row>
    <row r="15" spans="2:27" x14ac:dyDescent="0.4">
      <c r="B15" t="s">
        <v>60</v>
      </c>
      <c r="C15" s="3" t="s">
        <v>12</v>
      </c>
      <c r="D15" s="2">
        <v>0</v>
      </c>
      <c r="E15" s="2">
        <v>0</v>
      </c>
      <c r="F15" s="2">
        <v>0</v>
      </c>
      <c r="G15" s="2">
        <v>0</v>
      </c>
      <c r="H15" s="2">
        <v>258.17301907590002</v>
      </c>
      <c r="I15" s="2">
        <v>256.75227045319997</v>
      </c>
      <c r="J15" s="2">
        <v>239.96234036169997</v>
      </c>
      <c r="K15" s="2">
        <v>221.46450010769999</v>
      </c>
      <c r="L15" s="2">
        <v>277.8781480618</v>
      </c>
      <c r="M15" s="2">
        <v>351.6311277524</v>
      </c>
      <c r="N15" s="2">
        <v>413.78233127890002</v>
      </c>
      <c r="O15" s="2">
        <v>494.53540585660005</v>
      </c>
      <c r="P15" s="2">
        <v>556.72652345839992</v>
      </c>
      <c r="Q15" s="2">
        <v>601.86805832949995</v>
      </c>
      <c r="R15" s="2">
        <v>727.92809390920002</v>
      </c>
      <c r="S15" s="2">
        <v>864.37</v>
      </c>
      <c r="T15" s="2">
        <v>973.98</v>
      </c>
      <c r="U15" s="2">
        <v>1045.33</v>
      </c>
      <c r="V15" s="2">
        <v>1089.53</v>
      </c>
      <c r="W15" s="2">
        <v>1117.01</v>
      </c>
      <c r="X15" s="2">
        <v>1112.48</v>
      </c>
      <c r="Y15" s="2">
        <v>1152.8</v>
      </c>
      <c r="Z15" s="2">
        <v>1238.4100000000001</v>
      </c>
      <c r="AA15" s="2">
        <v>1366.72</v>
      </c>
    </row>
    <row r="16" spans="2:27" x14ac:dyDescent="0.4">
      <c r="B16" t="s">
        <v>61</v>
      </c>
      <c r="C16" s="3" t="s">
        <v>13</v>
      </c>
      <c r="D16" s="2">
        <v>0</v>
      </c>
      <c r="E16" s="2">
        <v>0</v>
      </c>
      <c r="F16" s="2">
        <v>0</v>
      </c>
      <c r="G16" s="2">
        <v>0</v>
      </c>
      <c r="H16" s="2">
        <v>122.3361</v>
      </c>
      <c r="I16" s="2">
        <v>134.63373999999999</v>
      </c>
      <c r="J16" s="2">
        <v>140.75689</v>
      </c>
      <c r="K16" s="2">
        <v>160.91740999999999</v>
      </c>
      <c r="L16" s="2">
        <v>213.26465999999999</v>
      </c>
      <c r="M16" s="2">
        <v>313.01339000000002</v>
      </c>
      <c r="N16" s="2">
        <v>375.40114999999997</v>
      </c>
      <c r="O16" s="2">
        <v>452.66845000000001</v>
      </c>
      <c r="P16" s="2">
        <v>497.29588000000001</v>
      </c>
      <c r="Q16" s="2">
        <v>537.11355000000003</v>
      </c>
      <c r="R16" s="2">
        <v>635.62783000000002</v>
      </c>
      <c r="S16" s="2">
        <v>763.29336000000001</v>
      </c>
      <c r="T16" s="2">
        <v>832.57231999999999</v>
      </c>
      <c r="U16" s="2">
        <v>912.17</v>
      </c>
      <c r="V16" s="2">
        <v>959.58</v>
      </c>
      <c r="W16" s="2">
        <v>1098.02</v>
      </c>
      <c r="X16" s="2">
        <v>1231.5</v>
      </c>
      <c r="Y16" s="2">
        <v>1468.29</v>
      </c>
      <c r="Z16" s="2">
        <v>1761.47</v>
      </c>
      <c r="AA16" s="2">
        <v>1974.15</v>
      </c>
    </row>
    <row r="17" spans="2:27" x14ac:dyDescent="0.4">
      <c r="B17" t="s">
        <v>62</v>
      </c>
      <c r="C17" s="3" t="s">
        <v>14</v>
      </c>
      <c r="D17" s="2">
        <v>0</v>
      </c>
      <c r="E17" s="2">
        <v>0</v>
      </c>
      <c r="F17" s="2">
        <v>0</v>
      </c>
      <c r="G17" s="2">
        <v>0</v>
      </c>
      <c r="H17" s="2">
        <v>34.827860000000001</v>
      </c>
      <c r="I17" s="2">
        <v>33.881239999999998</v>
      </c>
      <c r="J17" s="2">
        <v>31.198550000000001</v>
      </c>
      <c r="K17" s="2">
        <v>38.727550000000001</v>
      </c>
      <c r="L17" s="2">
        <v>0</v>
      </c>
      <c r="M17" s="2">
        <v>68.306150000000002</v>
      </c>
      <c r="N17" s="2">
        <v>99.615520000000004</v>
      </c>
      <c r="O17" s="2">
        <v>115.81236</v>
      </c>
      <c r="P17" s="2">
        <v>116.89075</v>
      </c>
      <c r="Q17" s="2">
        <v>116.29295</v>
      </c>
      <c r="R17" s="2">
        <v>126.20753000000001</v>
      </c>
      <c r="S17" s="2">
        <v>147.12983</v>
      </c>
      <c r="T17" s="2">
        <v>163.19409999999999</v>
      </c>
      <c r="U17" s="2">
        <v>186.10229000000001</v>
      </c>
      <c r="V17" s="2">
        <v>194.92506</v>
      </c>
      <c r="W17" s="2">
        <v>211.94323</v>
      </c>
      <c r="X17" s="2">
        <v>220.82405</v>
      </c>
      <c r="Y17" s="2">
        <v>305.7457</v>
      </c>
      <c r="Z17" s="2">
        <v>361.47807</v>
      </c>
      <c r="AA17" s="2">
        <v>472.69083999999998</v>
      </c>
    </row>
    <row r="18" spans="2:27" x14ac:dyDescent="0.4">
      <c r="B18" t="s">
        <v>63</v>
      </c>
      <c r="C18" s="3" t="s">
        <v>15</v>
      </c>
      <c r="D18" s="2">
        <v>0</v>
      </c>
      <c r="E18" s="2">
        <v>0</v>
      </c>
      <c r="F18" s="2">
        <v>0</v>
      </c>
      <c r="G18" s="2">
        <v>0</v>
      </c>
      <c r="H18" s="2">
        <v>104.2421738466</v>
      </c>
      <c r="I18" s="2">
        <v>74.025074732999997</v>
      </c>
      <c r="J18" s="2">
        <v>58.006740172500002</v>
      </c>
      <c r="K18" s="2">
        <v>50.3931641004</v>
      </c>
      <c r="L18" s="2">
        <v>0</v>
      </c>
      <c r="M18" s="2">
        <v>0</v>
      </c>
      <c r="N18" s="2">
        <v>173.71687</v>
      </c>
      <c r="O18" s="2">
        <v>0</v>
      </c>
      <c r="P18" s="2">
        <v>187.30790999999999</v>
      </c>
      <c r="Q18" s="2">
        <v>162.41099</v>
      </c>
      <c r="R18" s="2">
        <v>182.6301</v>
      </c>
      <c r="S18" s="2">
        <v>179.12146000000001</v>
      </c>
      <c r="T18" s="2">
        <v>163.31985</v>
      </c>
      <c r="U18" s="2">
        <v>197.28598</v>
      </c>
      <c r="V18" s="2">
        <v>15.911709999999999</v>
      </c>
      <c r="W18" s="2">
        <v>15.466480000000001</v>
      </c>
      <c r="X18" s="2">
        <v>15.024380000000001</v>
      </c>
      <c r="Y18" s="2">
        <v>13.653180000000001</v>
      </c>
      <c r="Z18" s="2">
        <v>12.9529</v>
      </c>
      <c r="AA18" s="2">
        <v>11.978630000000001</v>
      </c>
    </row>
    <row r="19" spans="2:27" x14ac:dyDescent="0.4">
      <c r="B19" t="s">
        <v>64</v>
      </c>
      <c r="C19" s="3" t="s">
        <v>16</v>
      </c>
      <c r="D19" s="2">
        <v>0</v>
      </c>
      <c r="E19" s="2">
        <v>0</v>
      </c>
      <c r="F19" s="2">
        <v>0</v>
      </c>
      <c r="G19" s="2">
        <v>0</v>
      </c>
      <c r="H19" s="2">
        <v>25.462657688</v>
      </c>
      <c r="I19" s="2">
        <v>0</v>
      </c>
      <c r="J19" s="2">
        <v>0</v>
      </c>
      <c r="K19" s="2">
        <v>0</v>
      </c>
      <c r="L19" s="2">
        <v>78.182990000000004</v>
      </c>
      <c r="M19" s="2">
        <v>0</v>
      </c>
      <c r="N19" s="2">
        <v>0</v>
      </c>
      <c r="O19" s="2">
        <v>0</v>
      </c>
      <c r="P19" s="2">
        <v>214.40928</v>
      </c>
      <c r="Q19" s="2">
        <v>0</v>
      </c>
      <c r="R19" s="2">
        <v>303.76288</v>
      </c>
      <c r="S19" s="2">
        <v>0</v>
      </c>
      <c r="T19" s="2">
        <v>454.79768999999999</v>
      </c>
      <c r="U19" s="2">
        <v>0</v>
      </c>
      <c r="V19" s="2">
        <v>472.48352</v>
      </c>
      <c r="W19" s="2">
        <v>0</v>
      </c>
      <c r="X19" s="2">
        <v>519.32259999999997</v>
      </c>
      <c r="Y19" s="2">
        <v>581.39615000000003</v>
      </c>
      <c r="Z19" s="2">
        <v>695.73499000000004</v>
      </c>
      <c r="AA19" s="2">
        <v>873.66152999999997</v>
      </c>
    </row>
    <row r="20" spans="2:27" x14ac:dyDescent="0.4">
      <c r="B20" t="s">
        <v>65</v>
      </c>
      <c r="C20" s="3" t="s">
        <v>17</v>
      </c>
      <c r="D20" s="2">
        <v>0</v>
      </c>
      <c r="E20" s="2">
        <v>0</v>
      </c>
      <c r="F20" s="2">
        <v>0</v>
      </c>
      <c r="G20" s="2">
        <v>0</v>
      </c>
      <c r="H20" s="2">
        <v>7.84924</v>
      </c>
      <c r="I20" s="2">
        <v>0</v>
      </c>
      <c r="J20" s="2">
        <v>7.8732199999999999</v>
      </c>
      <c r="K20" s="2">
        <v>7.6628499999999997</v>
      </c>
      <c r="L20" s="2">
        <v>0</v>
      </c>
      <c r="M20" s="2">
        <v>0</v>
      </c>
      <c r="N20" s="2">
        <v>26.473649999999999</v>
      </c>
      <c r="O20" s="2">
        <v>0</v>
      </c>
      <c r="P20" s="2">
        <v>31.261869999999998</v>
      </c>
      <c r="Q20" s="2">
        <v>0</v>
      </c>
      <c r="R20" s="2">
        <v>33.90363</v>
      </c>
      <c r="S20" s="2">
        <v>0</v>
      </c>
      <c r="T20" s="2">
        <v>49.049109999999999</v>
      </c>
      <c r="U20" s="2">
        <v>0</v>
      </c>
      <c r="V20" s="2">
        <v>47.217529999999996</v>
      </c>
      <c r="W20" s="2">
        <v>50.416339999999998</v>
      </c>
      <c r="X20" s="2">
        <v>55.765410000000003</v>
      </c>
      <c r="Y20" s="2">
        <v>62.536090000000002</v>
      </c>
      <c r="Z20" s="2">
        <v>70.512119999999996</v>
      </c>
      <c r="AA20" s="2">
        <v>81.698310000000006</v>
      </c>
    </row>
    <row r="21" spans="2:27" x14ac:dyDescent="0.4">
      <c r="B21" t="s">
        <v>66</v>
      </c>
      <c r="C21" s="3" t="s">
        <v>18</v>
      </c>
      <c r="D21" s="2">
        <v>0</v>
      </c>
      <c r="E21" s="2">
        <v>0</v>
      </c>
      <c r="F21" s="2">
        <v>0</v>
      </c>
      <c r="G21" s="2">
        <v>0</v>
      </c>
      <c r="H21" s="2">
        <v>297.52393999999998</v>
      </c>
      <c r="I21" s="2">
        <v>0</v>
      </c>
      <c r="J21" s="2">
        <v>294.42146000000002</v>
      </c>
      <c r="K21" s="2">
        <v>0</v>
      </c>
      <c r="L21" s="2">
        <v>351.85361999999998</v>
      </c>
      <c r="M21" s="2">
        <v>0</v>
      </c>
      <c r="N21" s="2">
        <v>428.95803000000001</v>
      </c>
      <c r="O21" s="2">
        <v>0</v>
      </c>
      <c r="P21" s="2">
        <v>387.33</v>
      </c>
      <c r="Q21" s="2">
        <v>0</v>
      </c>
      <c r="R21" s="2">
        <v>366.16</v>
      </c>
      <c r="S21" s="2">
        <v>0</v>
      </c>
      <c r="T21" s="2">
        <v>419.02280000000002</v>
      </c>
      <c r="U21" s="2">
        <v>0</v>
      </c>
      <c r="V21" s="2">
        <v>450.11331000000001</v>
      </c>
      <c r="W21" s="2">
        <v>434.38</v>
      </c>
      <c r="X21" s="2">
        <v>473.82182999999998</v>
      </c>
      <c r="Y21" s="2">
        <v>0</v>
      </c>
      <c r="Z21" s="2">
        <v>547.32623999999998</v>
      </c>
      <c r="AA21" s="2">
        <v>614.24631999999997</v>
      </c>
    </row>
    <row r="22" spans="2:27" x14ac:dyDescent="0.4">
      <c r="B22" t="s">
        <v>67</v>
      </c>
      <c r="C22" s="3" t="s">
        <v>19</v>
      </c>
      <c r="D22" s="2">
        <v>0</v>
      </c>
      <c r="E22" s="2">
        <v>0</v>
      </c>
      <c r="F22" s="2">
        <v>0</v>
      </c>
      <c r="G22" s="2">
        <v>0</v>
      </c>
      <c r="H22" s="2">
        <v>83.758229999999998</v>
      </c>
      <c r="I22" s="2">
        <v>81.924599999999998</v>
      </c>
      <c r="J22" s="2">
        <v>88.123720000000006</v>
      </c>
      <c r="K22" s="2">
        <v>0</v>
      </c>
      <c r="L22" s="2">
        <v>145.25205</v>
      </c>
      <c r="M22" s="2">
        <v>191.16079999999999</v>
      </c>
      <c r="N22" s="2">
        <v>194.56433000000001</v>
      </c>
      <c r="O22" s="2">
        <v>209.61671999999999</v>
      </c>
      <c r="P22" s="2">
        <v>118.98724</v>
      </c>
      <c r="Q22" s="2">
        <v>0</v>
      </c>
      <c r="R22" s="2">
        <v>133.38248999999999</v>
      </c>
      <c r="S22" s="2">
        <v>0</v>
      </c>
      <c r="T22" s="2">
        <v>163.30179999999999</v>
      </c>
      <c r="U22" s="2">
        <v>0</v>
      </c>
      <c r="V22" s="2">
        <v>184.43504999999999</v>
      </c>
      <c r="W22" s="2">
        <v>203.85196999999999</v>
      </c>
      <c r="X22" s="2">
        <v>246.12147999999999</v>
      </c>
      <c r="Y22" s="2">
        <v>279.21704</v>
      </c>
      <c r="Z22" s="2">
        <v>330.14823000000001</v>
      </c>
      <c r="AA22" s="2">
        <v>364.03534999999999</v>
      </c>
    </row>
    <row r="23" spans="2:27" x14ac:dyDescent="0.4">
      <c r="B23" t="s">
        <v>68</v>
      </c>
      <c r="C23" s="3" t="s">
        <v>20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0.62987028509999998</v>
      </c>
      <c r="K23" s="2">
        <v>0</v>
      </c>
      <c r="L23" s="2">
        <v>0.96065290959999994</v>
      </c>
      <c r="M23" s="2">
        <v>0</v>
      </c>
      <c r="N23" s="2">
        <v>1.4700595063999999</v>
      </c>
      <c r="O23" s="2">
        <v>0</v>
      </c>
      <c r="P23" s="2">
        <v>1.8816299999999999</v>
      </c>
      <c r="Q23" s="2">
        <v>0</v>
      </c>
      <c r="R23" s="2">
        <v>2.3693300000000002</v>
      </c>
      <c r="S23" s="2">
        <v>0</v>
      </c>
      <c r="T23" s="2">
        <v>4.05783</v>
      </c>
      <c r="U23" s="2">
        <v>0</v>
      </c>
      <c r="V23" s="2">
        <v>5.0655700000000001</v>
      </c>
      <c r="W23" s="2">
        <v>5.8820100000000002</v>
      </c>
      <c r="X23" s="2">
        <v>5.69475</v>
      </c>
      <c r="Y23" s="2">
        <v>0</v>
      </c>
      <c r="Z23" s="2">
        <v>3.9000400000000002</v>
      </c>
      <c r="AA23" s="2">
        <v>5.4203900000000003</v>
      </c>
    </row>
    <row r="24" spans="2:27" x14ac:dyDescent="0.4">
      <c r="B24" t="s">
        <v>69</v>
      </c>
      <c r="C24" s="3" t="s">
        <v>21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6.2560000000000004E-2</v>
      </c>
      <c r="Q24" s="2">
        <v>0</v>
      </c>
      <c r="R24" s="2">
        <v>0.38991999999999999</v>
      </c>
      <c r="S24" s="2">
        <v>0</v>
      </c>
      <c r="T24" s="2">
        <v>0.71440000000000003</v>
      </c>
      <c r="U24" s="2">
        <v>0</v>
      </c>
      <c r="V24" s="2">
        <v>1.0868599999999999</v>
      </c>
      <c r="W24" s="2">
        <v>1.55708</v>
      </c>
      <c r="X24" s="2">
        <v>5.0999100000000004</v>
      </c>
      <c r="Y24" s="2">
        <v>11.736520000000001</v>
      </c>
      <c r="Z24" s="2">
        <v>23.06607</v>
      </c>
      <c r="AA24" s="2">
        <v>30.723929999999999</v>
      </c>
    </row>
    <row r="25" spans="2:27" x14ac:dyDescent="0.4">
      <c r="B25" t="s">
        <v>70</v>
      </c>
      <c r="C25" s="3" t="s">
        <v>22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62.288029999999999</v>
      </c>
    </row>
    <row r="26" spans="2:27" x14ac:dyDescent="0.4">
      <c r="B26" t="s">
        <v>71</v>
      </c>
      <c r="C26" s="7" t="s">
        <v>29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15.671829000000001</v>
      </c>
      <c r="Q26" s="2">
        <v>0</v>
      </c>
      <c r="R26" s="2">
        <v>0</v>
      </c>
      <c r="S26" s="2">
        <v>0</v>
      </c>
      <c r="T26" s="2">
        <v>15.855333</v>
      </c>
      <c r="U26" s="2">
        <v>0</v>
      </c>
      <c r="V26" s="2">
        <v>19.615151999999998</v>
      </c>
      <c r="W26" s="2">
        <v>0</v>
      </c>
      <c r="X26" s="2">
        <v>22.114407855</v>
      </c>
      <c r="Y26" s="2">
        <v>22.929491342199999</v>
      </c>
      <c r="Z26" s="2">
        <v>24.780766020000002</v>
      </c>
      <c r="AA26" s="2">
        <v>27.164426933800002</v>
      </c>
    </row>
    <row r="27" spans="2:27" x14ac:dyDescent="0.4">
      <c r="B27" t="s">
        <v>72</v>
      </c>
      <c r="C27" s="3" t="s">
        <v>23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10.250690000000001</v>
      </c>
      <c r="Q27" s="2">
        <v>0</v>
      </c>
      <c r="R27" s="2">
        <v>22.219480000000001</v>
      </c>
      <c r="S27" s="2">
        <v>0</v>
      </c>
      <c r="T27" s="2">
        <v>45.827214982799994</v>
      </c>
      <c r="U27" s="2">
        <v>0</v>
      </c>
      <c r="V27" s="2">
        <v>41.659235500500003</v>
      </c>
      <c r="W27" s="2">
        <v>44.761940000000003</v>
      </c>
      <c r="X27" s="2">
        <v>46.312754027399997</v>
      </c>
      <c r="Y27" s="2">
        <v>41.9669210506</v>
      </c>
      <c r="Z27" s="2">
        <v>46.387770000000003</v>
      </c>
      <c r="AA27" s="2">
        <v>49.815559999999998</v>
      </c>
    </row>
    <row r="28" spans="2:27" x14ac:dyDescent="0.4">
      <c r="B28" t="s">
        <v>73</v>
      </c>
      <c r="C28" s="4" t="s">
        <v>24</v>
      </c>
      <c r="D28" s="2">
        <v>0</v>
      </c>
      <c r="E28" s="2">
        <v>0</v>
      </c>
      <c r="F28" s="2">
        <v>0</v>
      </c>
      <c r="G28" s="2">
        <v>0</v>
      </c>
      <c r="H28" s="2">
        <v>27728.117430610506</v>
      </c>
      <c r="I28" s="2">
        <v>23882.321715186197</v>
      </c>
      <c r="J28" s="2">
        <v>29282.596700819304</v>
      </c>
      <c r="K28" s="2">
        <v>30249.628874208101</v>
      </c>
      <c r="L28" s="2">
        <v>43933.013740971408</v>
      </c>
      <c r="M28" s="2">
        <v>50172.507547752386</v>
      </c>
      <c r="N28" s="2">
        <v>56984.58638078528</v>
      </c>
      <c r="O28" s="2">
        <v>59926.8623258566</v>
      </c>
      <c r="P28" s="2">
        <v>65663.06687245841</v>
      </c>
      <c r="Q28" s="2">
        <v>66492.059798329501</v>
      </c>
      <c r="R28" s="2">
        <v>74335.244913909191</v>
      </c>
      <c r="S28" s="2">
        <v>79167.034649999987</v>
      </c>
      <c r="T28" s="2">
        <v>87098.682447982806</v>
      </c>
      <c r="U28" s="2">
        <v>90592.868269999992</v>
      </c>
      <c r="V28" s="2">
        <v>102125.44299750048</v>
      </c>
      <c r="W28" s="2">
        <v>106591.67904999999</v>
      </c>
      <c r="X28" s="2">
        <v>125886.04157188238</v>
      </c>
      <c r="Y28" s="2">
        <v>139611.41109239278</v>
      </c>
      <c r="Z28" s="2">
        <v>170568.05719602003</v>
      </c>
      <c r="AA28" s="2">
        <v>189689.65331693384</v>
      </c>
    </row>
    <row r="29" spans="2:27" x14ac:dyDescent="0.4">
      <c r="B29" t="s">
        <v>73</v>
      </c>
      <c r="C29" s="5" t="s">
        <v>25</v>
      </c>
      <c r="D29" s="2">
        <v>0</v>
      </c>
      <c r="E29" s="2">
        <v>0</v>
      </c>
      <c r="F29" s="2">
        <v>0</v>
      </c>
      <c r="G29" s="2">
        <v>0</v>
      </c>
      <c r="H29" s="2">
        <v>20800.89</v>
      </c>
      <c r="I29" s="2">
        <v>17895.95</v>
      </c>
      <c r="J29" s="2">
        <v>21869.879999999997</v>
      </c>
      <c r="K29" s="2">
        <v>23268.04</v>
      </c>
      <c r="L29" s="2">
        <v>33576.120000000003</v>
      </c>
      <c r="M29" s="2">
        <v>39695.219999999994</v>
      </c>
      <c r="N29" s="2">
        <v>44177.06</v>
      </c>
      <c r="O29" s="2">
        <v>47213.279999999999</v>
      </c>
      <c r="P29" s="2">
        <v>50949.659999999996</v>
      </c>
      <c r="Q29" s="2">
        <v>52384.7</v>
      </c>
      <c r="R29" s="2">
        <v>58612.029999999992</v>
      </c>
      <c r="S29" s="2">
        <v>63633.359999999993</v>
      </c>
      <c r="T29" s="2">
        <v>72166.569999999992</v>
      </c>
      <c r="U29" s="2">
        <v>76360.78</v>
      </c>
      <c r="V29" s="2">
        <v>85701.69</v>
      </c>
      <c r="W29" s="2">
        <v>88831.039999999994</v>
      </c>
      <c r="X29" s="2">
        <v>104678.70999999999</v>
      </c>
      <c r="Y29" s="2">
        <v>113976.5</v>
      </c>
      <c r="Z29" s="2">
        <v>137366.21</v>
      </c>
      <c r="AA29" s="2">
        <v>151785.20000000001</v>
      </c>
    </row>
    <row r="30" spans="2:27" x14ac:dyDescent="0.4">
      <c r="B30" t="s">
        <v>73</v>
      </c>
      <c r="C30" s="5" t="s">
        <v>26</v>
      </c>
      <c r="D30" s="2">
        <v>0</v>
      </c>
      <c r="E30" s="2">
        <v>0</v>
      </c>
      <c r="F30" s="2">
        <v>0</v>
      </c>
      <c r="G30" s="2">
        <v>0</v>
      </c>
      <c r="H30" s="2">
        <v>6251.2272290759001</v>
      </c>
      <c r="I30" s="2">
        <v>5661.9070604531998</v>
      </c>
      <c r="J30" s="2">
        <v>6791.7062503617008</v>
      </c>
      <c r="K30" s="2">
        <v>6723.8879001076994</v>
      </c>
      <c r="L30" s="2">
        <v>9567.379768061799</v>
      </c>
      <c r="M30" s="2">
        <v>9904.8072077523993</v>
      </c>
      <c r="N30" s="2">
        <v>11507.326771278902</v>
      </c>
      <c r="O30" s="2">
        <v>11935.484795856602</v>
      </c>
      <c r="P30" s="2">
        <v>13132.057233458399</v>
      </c>
      <c r="Q30" s="2">
        <v>13291.542308329499</v>
      </c>
      <c r="R30" s="2">
        <v>13916.561723909201</v>
      </c>
      <c r="S30" s="2">
        <v>14444.130000000001</v>
      </c>
      <c r="T30" s="2">
        <v>12620.399999999998</v>
      </c>
      <c r="U30" s="2">
        <v>12936.53</v>
      </c>
      <c r="V30" s="2">
        <v>14031.660000000002</v>
      </c>
      <c r="W30" s="2">
        <v>15694.36</v>
      </c>
      <c r="X30" s="2">
        <v>18365.73</v>
      </c>
      <c r="Y30" s="2">
        <v>22847.439999999999</v>
      </c>
      <c r="Z30" s="2">
        <v>29324.09</v>
      </c>
      <c r="AA30" s="2">
        <v>33336.579999999994</v>
      </c>
    </row>
    <row r="31" spans="2:27" x14ac:dyDescent="0.4">
      <c r="B31" t="s">
        <v>73</v>
      </c>
      <c r="C31" s="5" t="s">
        <v>27</v>
      </c>
      <c r="D31" s="2">
        <v>0</v>
      </c>
      <c r="E31" s="2">
        <v>0</v>
      </c>
      <c r="F31" s="2">
        <v>0</v>
      </c>
      <c r="G31" s="2">
        <v>0</v>
      </c>
      <c r="H31" s="2">
        <v>676.00020153460002</v>
      </c>
      <c r="I31" s="2">
        <v>324.46465473299997</v>
      </c>
      <c r="J31" s="2">
        <v>620.38058017250012</v>
      </c>
      <c r="K31" s="2">
        <v>257.7009741004</v>
      </c>
      <c r="L31" s="2">
        <v>788.55331999999999</v>
      </c>
      <c r="M31" s="2">
        <v>572.48034000000007</v>
      </c>
      <c r="N31" s="2">
        <v>1298.7295499999998</v>
      </c>
      <c r="O31" s="2">
        <v>778.09753000000001</v>
      </c>
      <c r="P31" s="2">
        <v>1553.4829299999999</v>
      </c>
      <c r="Q31" s="2">
        <v>815.81749000000002</v>
      </c>
      <c r="R31" s="2">
        <v>1781.6744600000002</v>
      </c>
      <c r="S31" s="2">
        <v>1089.54465</v>
      </c>
      <c r="T31" s="2">
        <v>2245.2576700000004</v>
      </c>
      <c r="U31" s="2">
        <v>1295.55827</v>
      </c>
      <c r="V31" s="2">
        <v>2324.6661800000002</v>
      </c>
      <c r="W31" s="2">
        <v>2014.0780200000002</v>
      </c>
      <c r="X31" s="2">
        <v>2762.3797499999996</v>
      </c>
      <c r="Y31" s="2">
        <v>2710.8381600000002</v>
      </c>
      <c r="Z31" s="2">
        <v>3779.6225499999991</v>
      </c>
      <c r="AA31" s="2">
        <v>4392.4609799999998</v>
      </c>
    </row>
    <row r="32" spans="2:27" x14ac:dyDescent="0.4">
      <c r="B32" t="s">
        <v>73</v>
      </c>
      <c r="C32" s="6" t="s">
        <v>28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0.62987028509999998</v>
      </c>
      <c r="K32" s="2">
        <v>0</v>
      </c>
      <c r="L32" s="2">
        <v>0.96065290959999994</v>
      </c>
      <c r="M32" s="2">
        <v>0</v>
      </c>
      <c r="N32" s="2">
        <v>1.4700595063999999</v>
      </c>
      <c r="O32" s="2">
        <v>0</v>
      </c>
      <c r="P32" s="2">
        <v>27.866709</v>
      </c>
      <c r="Q32" s="2">
        <v>0</v>
      </c>
      <c r="R32" s="2">
        <v>24.978730000000002</v>
      </c>
      <c r="S32" s="2">
        <v>0</v>
      </c>
      <c r="T32" s="2">
        <v>66.454777982799996</v>
      </c>
      <c r="U32" s="2">
        <v>0</v>
      </c>
      <c r="V32" s="2">
        <v>67.426817500499993</v>
      </c>
      <c r="W32" s="2">
        <v>52.201030000000003</v>
      </c>
      <c r="X32" s="2">
        <v>79.221821882400008</v>
      </c>
      <c r="Y32" s="2">
        <v>76.632932392800001</v>
      </c>
      <c r="Z32" s="2">
        <v>98.134646020000005</v>
      </c>
      <c r="AA32" s="2">
        <v>175.41233693379999</v>
      </c>
    </row>
    <row r="35" spans="2:27" x14ac:dyDescent="0.4">
      <c r="C35" t="s">
        <v>40</v>
      </c>
      <c r="D35" s="1">
        <v>38717</v>
      </c>
      <c r="E35" s="1">
        <v>38898</v>
      </c>
      <c r="F35" s="1">
        <v>39082</v>
      </c>
      <c r="G35" s="1">
        <v>39263</v>
      </c>
      <c r="H35" s="1">
        <v>39447</v>
      </c>
      <c r="I35" s="1">
        <v>39629</v>
      </c>
      <c r="J35" s="1">
        <v>39813</v>
      </c>
      <c r="K35" s="1">
        <v>39994</v>
      </c>
      <c r="L35" s="1">
        <v>40178</v>
      </c>
      <c r="M35" s="1">
        <v>40359</v>
      </c>
      <c r="N35" s="1">
        <v>40543</v>
      </c>
      <c r="O35" s="1">
        <v>40724</v>
      </c>
      <c r="P35" s="1">
        <v>40908</v>
      </c>
      <c r="Q35" s="1">
        <v>41090</v>
      </c>
      <c r="R35" s="1">
        <v>41274</v>
      </c>
      <c r="S35" s="1">
        <v>41455</v>
      </c>
      <c r="T35" s="1">
        <v>41639</v>
      </c>
      <c r="U35" s="1">
        <v>41820</v>
      </c>
      <c r="V35" s="1">
        <v>42004</v>
      </c>
      <c r="W35" s="1">
        <v>42185</v>
      </c>
      <c r="X35" s="1">
        <v>42369</v>
      </c>
      <c r="Y35" s="1">
        <v>42551</v>
      </c>
      <c r="Z35" s="1">
        <v>42735</v>
      </c>
      <c r="AA35" s="1">
        <v>42916</v>
      </c>
    </row>
    <row r="36" spans="2:27" x14ac:dyDescent="0.4">
      <c r="B36" t="s">
        <v>48</v>
      </c>
      <c r="C36" s="3" t="s">
        <v>0</v>
      </c>
      <c r="D36" s="11" t="e">
        <v>#DIV/0!</v>
      </c>
      <c r="E36" s="11" t="e">
        <v>#DIV/0!</v>
      </c>
      <c r="F36" s="11" t="e">
        <v>#DIV/0!</v>
      </c>
      <c r="G36" s="11" t="e">
        <v>#DIV/0!</v>
      </c>
      <c r="H36" s="11">
        <v>0.71309896252291882</v>
      </c>
      <c r="I36" s="11">
        <v>0.71870163070071202</v>
      </c>
      <c r="J36" s="11">
        <v>0.72029874285879647</v>
      </c>
      <c r="K36" s="11">
        <v>0.72201432783762065</v>
      </c>
      <c r="L36" s="11">
        <v>0.7244015412023036</v>
      </c>
      <c r="M36" s="11">
        <v>0.71182208906247213</v>
      </c>
      <c r="N36" s="11">
        <v>0.66620664496813775</v>
      </c>
      <c r="O36" s="11">
        <v>0.62491986305850555</v>
      </c>
      <c r="P36" s="11">
        <v>0.59031349042098813</v>
      </c>
      <c r="Q36" s="11">
        <v>0.57918442367304579</v>
      </c>
      <c r="R36" s="11">
        <v>0.58628360856507122</v>
      </c>
      <c r="S36" s="11">
        <v>0.60878350726417019</v>
      </c>
      <c r="T36" s="11">
        <v>0.63078690761588663</v>
      </c>
      <c r="U36" s="11">
        <v>0.65855228989329406</v>
      </c>
      <c r="V36" s="11">
        <v>0.67582492373831593</v>
      </c>
      <c r="W36" s="11">
        <v>0.69158663297514655</v>
      </c>
      <c r="X36" s="11">
        <v>0.71041615963580729</v>
      </c>
      <c r="Y36" s="11">
        <v>0.73911038927830319</v>
      </c>
      <c r="Z36" s="11">
        <v>0.77233257287778445</v>
      </c>
      <c r="AA36" s="11">
        <v>0.79024635255664732</v>
      </c>
    </row>
    <row r="37" spans="2:27" x14ac:dyDescent="0.4">
      <c r="B37" t="s">
        <v>49</v>
      </c>
      <c r="C37" s="3" t="s">
        <v>1</v>
      </c>
      <c r="D37" s="11" t="e">
        <v>#DIV/0!</v>
      </c>
      <c r="E37" s="11" t="e">
        <v>#DIV/0!</v>
      </c>
      <c r="F37" s="11" t="e">
        <v>#DIV/0!</v>
      </c>
      <c r="G37" s="11" t="e">
        <v>#DIV/0!</v>
      </c>
      <c r="H37" s="11">
        <v>0.72932350564033133</v>
      </c>
      <c r="I37" s="11">
        <v>0.73426540842569299</v>
      </c>
      <c r="J37" s="11">
        <v>1</v>
      </c>
      <c r="K37" s="11">
        <v>0.75378196801511521</v>
      </c>
      <c r="L37" s="11">
        <v>0.78324585491966159</v>
      </c>
      <c r="M37" s="11">
        <v>0.80324963853722176</v>
      </c>
      <c r="N37" s="11">
        <v>0.79472693979756381</v>
      </c>
      <c r="O37" s="11">
        <v>0.78812598791438093</v>
      </c>
      <c r="P37" s="11">
        <v>0.78239753422949132</v>
      </c>
      <c r="Q37" s="11">
        <v>0.76830109189000773</v>
      </c>
      <c r="R37" s="11">
        <v>0.7527524335793484</v>
      </c>
      <c r="S37" s="11">
        <v>0.75510237316304218</v>
      </c>
      <c r="T37" s="11">
        <v>0.75701622220678533</v>
      </c>
      <c r="U37" s="11">
        <v>0.77277490263974113</v>
      </c>
      <c r="V37" s="11">
        <v>0.77427700201855598</v>
      </c>
      <c r="W37" s="11">
        <v>0.780370223609547</v>
      </c>
      <c r="X37" s="11">
        <v>0.79197040302855359</v>
      </c>
      <c r="Y37" s="11">
        <v>0.81075350487375175</v>
      </c>
      <c r="Z37" s="11">
        <v>0.82009138782507518</v>
      </c>
      <c r="AA37" s="11">
        <v>0.81043464128809772</v>
      </c>
    </row>
    <row r="38" spans="2:27" x14ac:dyDescent="0.4">
      <c r="B38" t="s">
        <v>50</v>
      </c>
      <c r="C38" s="3" t="s">
        <v>2</v>
      </c>
      <c r="D38" s="11" t="e">
        <v>#DIV/0!</v>
      </c>
      <c r="E38" s="11" t="e">
        <v>#DIV/0!</v>
      </c>
      <c r="F38" s="11" t="e">
        <v>#DIV/0!</v>
      </c>
      <c r="G38" s="11" t="e">
        <v>#DIV/0!</v>
      </c>
      <c r="H38" s="11">
        <v>0.60842798306992918</v>
      </c>
      <c r="I38" s="11" t="e">
        <v>#DIV/0!</v>
      </c>
      <c r="J38" s="11">
        <v>0.68783974338274079</v>
      </c>
      <c r="K38" s="11" t="e">
        <v>#DIV/0!</v>
      </c>
      <c r="L38" s="11">
        <v>0.63075079548448554</v>
      </c>
      <c r="M38" s="11">
        <v>0.62872383371154672</v>
      </c>
      <c r="N38" s="11">
        <v>0.6331245909689438</v>
      </c>
      <c r="O38" s="11">
        <v>0.62578253008216755</v>
      </c>
      <c r="P38" s="11">
        <v>0.62320135335402516</v>
      </c>
      <c r="Q38" s="11">
        <v>0.61407335209522085</v>
      </c>
      <c r="R38" s="11">
        <v>0.61537376124293164</v>
      </c>
      <c r="S38" s="11">
        <v>0.61495677729617548</v>
      </c>
      <c r="T38" s="11">
        <v>0.61653859074493989</v>
      </c>
      <c r="U38" s="11">
        <v>0.6283452726098695</v>
      </c>
      <c r="V38" s="11">
        <v>0.64586103031090591</v>
      </c>
      <c r="W38" s="11">
        <v>0.66771791915075507</v>
      </c>
      <c r="X38" s="11">
        <v>0.70468698176015154</v>
      </c>
      <c r="Y38" s="11">
        <v>0.73322155236636899</v>
      </c>
      <c r="Z38" s="11">
        <v>0.76499859252322044</v>
      </c>
      <c r="AA38" s="11">
        <v>0.77502352152270204</v>
      </c>
    </row>
    <row r="39" spans="2:27" x14ac:dyDescent="0.4">
      <c r="B39" t="s">
        <v>51</v>
      </c>
      <c r="C39" s="3" t="s">
        <v>3</v>
      </c>
      <c r="D39" s="11" t="e">
        <v>#DIV/0!</v>
      </c>
      <c r="E39" s="11" t="e">
        <v>#DIV/0!</v>
      </c>
      <c r="F39" s="11" t="e">
        <v>#DIV/0!</v>
      </c>
      <c r="G39" s="11" t="e">
        <v>#DIV/0!</v>
      </c>
      <c r="H39" s="11">
        <v>0.7885170847302152</v>
      </c>
      <c r="I39" s="11">
        <v>0.78133583628675551</v>
      </c>
      <c r="J39" s="11">
        <v>0.77666357995831425</v>
      </c>
      <c r="K39" s="11">
        <v>0.92293181925999168</v>
      </c>
      <c r="L39" s="11">
        <v>0.79122112590872895</v>
      </c>
      <c r="M39" s="11">
        <v>0.78126296827977981</v>
      </c>
      <c r="N39" s="11">
        <v>0.76894279068913562</v>
      </c>
      <c r="O39" s="11">
        <v>0.76342805534948233</v>
      </c>
      <c r="P39" s="11">
        <v>0.75011761912916708</v>
      </c>
      <c r="Q39" s="11">
        <v>0.7266330260917927</v>
      </c>
      <c r="R39" s="11">
        <v>0.71557668456724177</v>
      </c>
      <c r="S39" s="11">
        <v>0.70209353218362502</v>
      </c>
      <c r="T39" s="11">
        <v>0.6946572946968621</v>
      </c>
      <c r="U39" s="11">
        <v>0.68921322476945823</v>
      </c>
      <c r="V39" s="11">
        <v>0.69503613888457005</v>
      </c>
      <c r="W39" s="11">
        <v>0.71108169992393211</v>
      </c>
      <c r="X39" s="11">
        <v>0.73963321074727362</v>
      </c>
      <c r="Y39" s="11">
        <v>0.76582803643658981</v>
      </c>
      <c r="Z39" s="11">
        <v>0.77428193513498589</v>
      </c>
      <c r="AA39" s="11">
        <v>0.77763737347984185</v>
      </c>
    </row>
    <row r="40" spans="2:27" x14ac:dyDescent="0.4">
      <c r="B40" t="s">
        <v>52</v>
      </c>
      <c r="C40" s="3" t="s">
        <v>4</v>
      </c>
      <c r="D40" s="11" t="e">
        <v>#DIV/0!</v>
      </c>
      <c r="E40" s="11" t="e">
        <v>#DIV/0!</v>
      </c>
      <c r="F40" s="11" t="e">
        <v>#DIV/0!</v>
      </c>
      <c r="G40" s="11" t="e">
        <v>#DIV/0!</v>
      </c>
      <c r="H40" s="11">
        <v>0.80728635647418667</v>
      </c>
      <c r="I40" s="11">
        <v>0.77139730176925514</v>
      </c>
      <c r="J40" s="11">
        <v>0.74184762713601693</v>
      </c>
      <c r="K40" s="11">
        <v>0.70570890127207453</v>
      </c>
      <c r="L40" s="11">
        <v>0.72721542514505522</v>
      </c>
      <c r="M40" s="11">
        <v>0.72906794535128439</v>
      </c>
      <c r="N40" s="11">
        <v>0.71183824848956145</v>
      </c>
      <c r="O40" s="11">
        <v>0.70761176254647429</v>
      </c>
      <c r="P40" s="11">
        <v>0.68740661330003328</v>
      </c>
      <c r="Q40" s="11">
        <v>0.67757359209482648</v>
      </c>
      <c r="R40" s="11">
        <v>0.66369642340596025</v>
      </c>
      <c r="S40" s="11">
        <v>0.67570204955182556</v>
      </c>
      <c r="T40" s="11">
        <v>0.67042632202419761</v>
      </c>
      <c r="U40" s="11">
        <v>0.67144882281015406</v>
      </c>
      <c r="V40" s="11">
        <v>0.66723939577846447</v>
      </c>
      <c r="W40" s="11">
        <v>0.6016417783811302</v>
      </c>
      <c r="X40" s="11">
        <v>0.60842186649001972</v>
      </c>
      <c r="Y40" s="11">
        <v>0</v>
      </c>
      <c r="Z40" s="11">
        <v>0.64937484561877679</v>
      </c>
      <c r="AA40" s="11">
        <v>0.64661295398851049</v>
      </c>
    </row>
    <row r="41" spans="2:27" x14ac:dyDescent="0.4">
      <c r="B41" t="s">
        <v>34</v>
      </c>
      <c r="C41" s="7" t="s">
        <v>33</v>
      </c>
      <c r="D41" s="11" t="e">
        <v>#DIV/0!</v>
      </c>
      <c r="E41" s="11" t="e">
        <v>#DIV/0!</v>
      </c>
      <c r="F41" s="11" t="e">
        <v>#DIV/0!</v>
      </c>
      <c r="G41" s="11" t="e">
        <v>#DIV/0!</v>
      </c>
      <c r="H41" s="11" t="e">
        <v>#DIV/0!</v>
      </c>
      <c r="I41" s="11" t="e">
        <v>#DIV/0!</v>
      </c>
      <c r="J41" s="11" t="e">
        <v>#DIV/0!</v>
      </c>
      <c r="K41" s="11" t="e">
        <v>#DIV/0!</v>
      </c>
      <c r="L41" s="11" t="e">
        <v>#DIV/0!</v>
      </c>
      <c r="M41" s="11" t="e">
        <v>#DIV/0!</v>
      </c>
      <c r="N41" s="11">
        <v>0.35375824651213089</v>
      </c>
      <c r="O41" s="11" t="e">
        <v>#DIV/0!</v>
      </c>
      <c r="P41" s="11">
        <v>0.33783410079790943</v>
      </c>
      <c r="Q41" s="11" t="e">
        <v>#DIV/0!</v>
      </c>
      <c r="R41" s="11">
        <v>0.33622087314814986</v>
      </c>
      <c r="S41" s="11" t="e">
        <v>#DIV/0!</v>
      </c>
      <c r="T41" s="11">
        <v>0.40624786886676906</v>
      </c>
      <c r="U41" s="11" t="e">
        <v>#DIV/0!</v>
      </c>
      <c r="V41" s="11">
        <v>0.41790854086057805</v>
      </c>
      <c r="W41" s="11" t="e">
        <v>#DIV/0!</v>
      </c>
      <c r="X41" s="11">
        <v>0.47216601094415861</v>
      </c>
      <c r="Y41" s="11">
        <v>0.52263368905724361</v>
      </c>
      <c r="Z41" s="11">
        <v>0.57134450993094954</v>
      </c>
      <c r="AA41" s="11">
        <v>0.58619204157945226</v>
      </c>
    </row>
    <row r="42" spans="2:27" x14ac:dyDescent="0.4">
      <c r="B42" t="s">
        <v>53</v>
      </c>
      <c r="C42" s="3" t="s">
        <v>5</v>
      </c>
      <c r="D42" s="11" t="e">
        <v>#DIV/0!</v>
      </c>
      <c r="E42" s="11" t="e">
        <v>#DIV/0!</v>
      </c>
      <c r="F42" s="11" t="e">
        <v>#DIV/0!</v>
      </c>
      <c r="G42" s="11" t="e">
        <v>#DIV/0!</v>
      </c>
      <c r="H42" s="11">
        <v>0.74924868305280368</v>
      </c>
      <c r="I42" s="11">
        <v>0.72731195470284271</v>
      </c>
      <c r="J42" s="11">
        <v>0.68137640509811503</v>
      </c>
      <c r="K42" s="11">
        <v>0.70477308024158758</v>
      </c>
      <c r="L42" s="11">
        <v>0.71661555946024513</v>
      </c>
      <c r="M42" s="11">
        <v>0.67929405492824291</v>
      </c>
      <c r="N42" s="11">
        <v>0.60283111688185997</v>
      </c>
      <c r="O42" s="11">
        <v>0.57046733568177888</v>
      </c>
      <c r="P42" s="11">
        <v>0.56658870323945043</v>
      </c>
      <c r="Q42" s="11">
        <v>0.54167974369033611</v>
      </c>
      <c r="R42" s="11">
        <v>0.48886695088994503</v>
      </c>
      <c r="S42" s="11">
        <v>0.41756086672300258</v>
      </c>
      <c r="T42" s="11">
        <v>0.33565302799503655</v>
      </c>
      <c r="U42" s="11">
        <v>0.31713890440227377</v>
      </c>
      <c r="V42" s="11">
        <v>0.33889514035952878</v>
      </c>
      <c r="W42" s="11">
        <v>0.38081394265353213</v>
      </c>
      <c r="X42" s="11">
        <v>0.40715300631531237</v>
      </c>
      <c r="Y42" s="11">
        <v>0.4545646759456744</v>
      </c>
      <c r="Z42" s="11">
        <v>0.47275791026058778</v>
      </c>
      <c r="AA42" s="11">
        <v>0.47457000695697948</v>
      </c>
    </row>
    <row r="43" spans="2:27" x14ac:dyDescent="0.4">
      <c r="B43" t="s">
        <v>54</v>
      </c>
      <c r="C43" s="3" t="s">
        <v>6</v>
      </c>
      <c r="D43" s="11" t="e">
        <v>#DIV/0!</v>
      </c>
      <c r="E43" s="11" t="e">
        <v>#DIV/0!</v>
      </c>
      <c r="F43" s="11" t="e">
        <v>#DIV/0!</v>
      </c>
      <c r="G43" s="11" t="e">
        <v>#DIV/0!</v>
      </c>
      <c r="H43" s="11">
        <v>0.83240627586290028</v>
      </c>
      <c r="I43" s="11">
        <v>0.8691545982574076</v>
      </c>
      <c r="J43" s="11">
        <v>0.86987106207918596</v>
      </c>
      <c r="K43" s="11">
        <v>0.85830953642281738</v>
      </c>
      <c r="L43" s="11">
        <v>0.88212355373361906</v>
      </c>
      <c r="M43" s="11">
        <v>0.85960139441848915</v>
      </c>
      <c r="N43" s="11">
        <v>0.79227312928042237</v>
      </c>
      <c r="O43" s="11">
        <v>0.7143793926081482</v>
      </c>
      <c r="P43" s="11">
        <v>0.67134487666944187</v>
      </c>
      <c r="Q43" s="11">
        <v>0.63423952369704673</v>
      </c>
      <c r="R43" s="11">
        <v>0.57659967459724737</v>
      </c>
      <c r="S43" s="11">
        <v>0.55052701696641981</v>
      </c>
      <c r="T43" s="11">
        <v>0.52329744036375558</v>
      </c>
      <c r="U43" s="11">
        <v>0.50801817342767985</v>
      </c>
      <c r="V43" s="11">
        <v>0.51501230729369085</v>
      </c>
      <c r="W43" s="11">
        <v>0.52639633456380186</v>
      </c>
      <c r="X43" s="11">
        <v>0.58274175336878253</v>
      </c>
      <c r="Y43" s="11">
        <v>0.64412594556066871</v>
      </c>
      <c r="Z43" s="11">
        <v>0.68963463542152437</v>
      </c>
      <c r="AA43" s="11">
        <v>0.68704556361293467</v>
      </c>
    </row>
    <row r="44" spans="2:27" x14ac:dyDescent="0.4">
      <c r="B44" t="s">
        <v>55</v>
      </c>
      <c r="C44" s="3" t="s">
        <v>7</v>
      </c>
      <c r="D44" s="11" t="e">
        <v>#DIV/0!</v>
      </c>
      <c r="E44" s="11" t="e">
        <v>#DIV/0!</v>
      </c>
      <c r="F44" s="11" t="e">
        <v>#DIV/0!</v>
      </c>
      <c r="G44" s="11" t="e">
        <v>#DIV/0!</v>
      </c>
      <c r="H44" s="11">
        <v>0.90075950426489937</v>
      </c>
      <c r="I44" s="11">
        <v>0.85181382221055368</v>
      </c>
      <c r="J44" s="11">
        <v>0.80501238820679555</v>
      </c>
      <c r="K44" s="11">
        <v>0.74558975716589249</v>
      </c>
      <c r="L44" s="11">
        <v>0.60787771540151336</v>
      </c>
      <c r="M44" s="11">
        <v>0.50505531331518116</v>
      </c>
      <c r="N44" s="11">
        <v>0.34923807681561247</v>
      </c>
      <c r="O44" s="11">
        <v>0.26854495747266099</v>
      </c>
      <c r="P44" s="11">
        <v>0.22888303584425285</v>
      </c>
      <c r="Q44" s="11">
        <v>0.19863499722612857</v>
      </c>
      <c r="R44" s="11">
        <v>0.15361187002766463</v>
      </c>
      <c r="S44" s="11">
        <v>0.11935524052113664</v>
      </c>
      <c r="T44" s="11">
        <v>0.10254835028545289</v>
      </c>
      <c r="U44" s="11">
        <v>9.6599565362863543E-2</v>
      </c>
      <c r="V44" s="11">
        <v>0.10632048280002014</v>
      </c>
      <c r="W44" s="11">
        <v>0.12474750531734448</v>
      </c>
      <c r="X44" s="11">
        <v>0.15703791612410511</v>
      </c>
      <c r="Y44" s="11">
        <v>0.24276412350890486</v>
      </c>
      <c r="Z44" s="11">
        <v>0.3284135585544587</v>
      </c>
      <c r="AA44" s="11">
        <v>0.34353518019122331</v>
      </c>
    </row>
    <row r="45" spans="2:27" x14ac:dyDescent="0.4">
      <c r="B45" t="s">
        <v>56</v>
      </c>
      <c r="C45" s="3" t="s">
        <v>8</v>
      </c>
      <c r="D45" s="11" t="e">
        <v>#DIV/0!</v>
      </c>
      <c r="E45" s="11" t="e">
        <v>#DIV/0!</v>
      </c>
      <c r="F45" s="11" t="e">
        <v>#DIV/0!</v>
      </c>
      <c r="G45" s="11" t="e">
        <v>#DIV/0!</v>
      </c>
      <c r="H45" s="11">
        <v>0.90635512093189152</v>
      </c>
      <c r="I45" s="11">
        <v>0.89275573818112597</v>
      </c>
      <c r="J45" s="11">
        <v>0.88024434242693617</v>
      </c>
      <c r="K45" s="11">
        <v>0.87327310201426989</v>
      </c>
      <c r="L45" s="11">
        <v>0.88102486767167187</v>
      </c>
      <c r="M45" s="11">
        <v>0.87685651408587018</v>
      </c>
      <c r="N45" s="11">
        <v>0.87801050612365328</v>
      </c>
      <c r="O45" s="11">
        <v>0.87422142979872475</v>
      </c>
      <c r="P45" s="11">
        <v>0.86370512987362813</v>
      </c>
      <c r="Q45" s="11">
        <v>0.84950753123771594</v>
      </c>
      <c r="R45" s="11">
        <v>0.83505291347547084</v>
      </c>
      <c r="S45" s="11">
        <v>0.80738230208772388</v>
      </c>
      <c r="T45" s="11">
        <v>0.47349494211218207</v>
      </c>
      <c r="U45" s="11">
        <v>0.45681293518607308</v>
      </c>
      <c r="V45" s="11">
        <v>0.45184839344036565</v>
      </c>
      <c r="W45" s="11">
        <v>0.43657863079095449</v>
      </c>
      <c r="X45" s="11">
        <v>0.44366801520166727</v>
      </c>
      <c r="Y45" s="11">
        <v>0.46001007268668498</v>
      </c>
      <c r="Z45" s="11">
        <v>0.47228970551402338</v>
      </c>
      <c r="AA45" s="11">
        <v>0.43614886346423259</v>
      </c>
    </row>
    <row r="46" spans="2:27" x14ac:dyDescent="0.4">
      <c r="B46" t="s">
        <v>57</v>
      </c>
      <c r="C46" s="3" t="s">
        <v>9</v>
      </c>
      <c r="D46" s="11" t="e">
        <v>#DIV/0!</v>
      </c>
      <c r="E46" s="11" t="e">
        <v>#DIV/0!</v>
      </c>
      <c r="F46" s="11" t="e">
        <v>#DIV/0!</v>
      </c>
      <c r="G46" s="11" t="e">
        <v>#DIV/0!</v>
      </c>
      <c r="H46" s="11">
        <v>0.79949795634060117</v>
      </c>
      <c r="I46" s="11">
        <v>0.79008177840611327</v>
      </c>
      <c r="J46" s="11">
        <v>0.76604035869329901</v>
      </c>
      <c r="K46" s="11">
        <v>0.77250150434986586</v>
      </c>
      <c r="L46" s="11">
        <v>0.77007555315704257</v>
      </c>
      <c r="M46" s="11">
        <v>0.77005016476712218</v>
      </c>
      <c r="N46" s="11">
        <v>0.74049122871912487</v>
      </c>
      <c r="O46" s="11">
        <v>0.70924396283800628</v>
      </c>
      <c r="P46" s="11">
        <v>0.66700224089009208</v>
      </c>
      <c r="Q46" s="11">
        <v>0.61622248763009724</v>
      </c>
      <c r="R46" s="11">
        <v>0.58155011101249976</v>
      </c>
      <c r="S46" s="11">
        <v>0.54836439657187175</v>
      </c>
      <c r="T46" s="11">
        <v>0.50020996338692514</v>
      </c>
      <c r="U46" s="11">
        <v>0.45119353773135623</v>
      </c>
      <c r="V46" s="11">
        <v>0.41857047283638715</v>
      </c>
      <c r="W46" s="11">
        <v>0.39591216769609799</v>
      </c>
      <c r="X46" s="11">
        <v>0.40221473408384223</v>
      </c>
      <c r="Y46" s="11">
        <v>0.43294866198295406</v>
      </c>
      <c r="Z46" s="11">
        <v>0.4528614706577212</v>
      </c>
      <c r="AA46" s="11">
        <v>0.43761928186686</v>
      </c>
    </row>
    <row r="47" spans="2:27" x14ac:dyDescent="0.4">
      <c r="B47" t="s">
        <v>58</v>
      </c>
      <c r="C47" s="3" t="s">
        <v>10</v>
      </c>
      <c r="D47" s="11" t="e">
        <v>#DIV/0!</v>
      </c>
      <c r="E47" s="11" t="e">
        <v>#DIV/0!</v>
      </c>
      <c r="F47" s="11" t="e">
        <v>#DIV/0!</v>
      </c>
      <c r="G47" s="11" t="e">
        <v>#DIV/0!</v>
      </c>
      <c r="H47" s="11">
        <v>0.9331887670581519</v>
      </c>
      <c r="I47" s="11">
        <v>0.63204449544672514</v>
      </c>
      <c r="J47" s="11">
        <v>0.60118107841718516</v>
      </c>
      <c r="K47" s="11">
        <v>0.60320433809121898</v>
      </c>
      <c r="L47" s="11">
        <v>0.60835856544668776</v>
      </c>
      <c r="M47" s="11">
        <v>0.56580285444255662</v>
      </c>
      <c r="N47" s="11">
        <v>0.54023010586626508</v>
      </c>
      <c r="O47" s="11">
        <v>0.50026650798208894</v>
      </c>
      <c r="P47" s="11">
        <v>0.74121109924221396</v>
      </c>
      <c r="Q47" s="11">
        <v>0.67661847472472914</v>
      </c>
      <c r="R47" s="11">
        <v>0.58143176251354312</v>
      </c>
      <c r="S47" s="11">
        <v>0.4481731325393562</v>
      </c>
      <c r="T47" s="11">
        <v>0.19946568401658221</v>
      </c>
      <c r="U47" s="11">
        <v>0.17012763528577365</v>
      </c>
      <c r="V47" s="11">
        <v>0.14380706242938221</v>
      </c>
      <c r="W47" s="11">
        <v>0.11951658143794838</v>
      </c>
      <c r="X47" s="11">
        <v>0.10420000816063762</v>
      </c>
      <c r="Y47" s="11">
        <v>0.10863020626930832</v>
      </c>
      <c r="Z47" s="11">
        <v>0.15755605016415747</v>
      </c>
      <c r="AA47" s="11">
        <v>0.18945566065734701</v>
      </c>
    </row>
    <row r="48" spans="2:27" x14ac:dyDescent="0.4">
      <c r="B48" t="s">
        <v>59</v>
      </c>
      <c r="C48" s="3" t="s">
        <v>11</v>
      </c>
      <c r="D48" s="11" t="e">
        <v>#DIV/0!</v>
      </c>
      <c r="E48" s="11" t="e">
        <v>#DIV/0!</v>
      </c>
      <c r="F48" s="11" t="e">
        <v>#DIV/0!</v>
      </c>
      <c r="G48" s="11" t="e">
        <v>#DIV/0!</v>
      </c>
      <c r="H48" s="11">
        <v>0.92632723925867044</v>
      </c>
      <c r="I48" s="11" t="e">
        <v>#DIV/0!</v>
      </c>
      <c r="J48" s="11">
        <v>0.95856891768841457</v>
      </c>
      <c r="K48" s="11" t="e">
        <v>#DIV/0!</v>
      </c>
      <c r="L48" s="11">
        <v>0.66306889695773263</v>
      </c>
      <c r="M48" s="11" t="e">
        <v>#DIV/0!</v>
      </c>
      <c r="N48" s="11">
        <v>0.61029620253855577</v>
      </c>
      <c r="O48" s="11">
        <v>0.5688970224996116</v>
      </c>
      <c r="P48" s="11">
        <v>0.5577757168799381</v>
      </c>
      <c r="Q48" s="11">
        <v>0.52180679021691201</v>
      </c>
      <c r="R48" s="11">
        <v>0.49622095076640532</v>
      </c>
      <c r="S48" s="11">
        <v>0.47413571102219393</v>
      </c>
      <c r="T48" s="11">
        <v>0.45220148605418886</v>
      </c>
      <c r="U48" s="11">
        <v>0.44372140970298302</v>
      </c>
      <c r="V48" s="11">
        <v>0.43449720213357768</v>
      </c>
      <c r="W48" s="11">
        <v>0.43742281572324088</v>
      </c>
      <c r="X48" s="11">
        <v>0.45288179497923886</v>
      </c>
      <c r="Y48" s="11">
        <v>0.39279663888324184</v>
      </c>
      <c r="Z48" s="11">
        <v>0.43749123476356855</v>
      </c>
      <c r="AA48" s="11">
        <v>0.45563358827585104</v>
      </c>
    </row>
    <row r="49" spans="2:27" x14ac:dyDescent="0.4">
      <c r="B49" t="s">
        <v>60</v>
      </c>
      <c r="C49" s="3" t="s">
        <v>12</v>
      </c>
      <c r="D49" s="11" t="e">
        <v>#DIV/0!</v>
      </c>
      <c r="E49" s="11" t="e">
        <v>#DIV/0!</v>
      </c>
      <c r="F49" s="11" t="e">
        <v>#DIV/0!</v>
      </c>
      <c r="G49" s="11" t="e">
        <v>#DIV/0!</v>
      </c>
      <c r="H49" s="11">
        <v>0.65417978371131114</v>
      </c>
      <c r="I49" s="11">
        <v>0.62370800909155655</v>
      </c>
      <c r="J49" s="11">
        <v>0.61678382408414889</v>
      </c>
      <c r="K49" s="11">
        <v>0.58828135054047925</v>
      </c>
      <c r="L49" s="11">
        <v>0.58712373843101195</v>
      </c>
      <c r="M49" s="11">
        <v>0.63923642772914391</v>
      </c>
      <c r="N49" s="11">
        <v>0.68838930164426515</v>
      </c>
      <c r="O49" s="11">
        <v>0.73112898555851114</v>
      </c>
      <c r="P49" s="11">
        <v>0.74242539942266528</v>
      </c>
      <c r="Q49" s="11">
        <v>0.73882687393338398</v>
      </c>
      <c r="R49" s="11">
        <v>0.72310662161169648</v>
      </c>
      <c r="S49" s="11">
        <v>0.71305301886636807</v>
      </c>
      <c r="T49" s="11">
        <v>0.68227860515292049</v>
      </c>
      <c r="U49" s="11">
        <v>0.66084840055632821</v>
      </c>
      <c r="V49" s="11">
        <v>0.62351493647705158</v>
      </c>
      <c r="W49" s="11">
        <v>0.59524342413778408</v>
      </c>
      <c r="X49" s="11">
        <v>0.55373435205694232</v>
      </c>
      <c r="Y49" s="11">
        <v>0.51921379285495517</v>
      </c>
      <c r="Z49" s="11">
        <v>0.50411954831513739</v>
      </c>
      <c r="AA49" s="11">
        <v>0.48559094704304417</v>
      </c>
    </row>
    <row r="50" spans="2:27" x14ac:dyDescent="0.4">
      <c r="B50" t="s">
        <v>61</v>
      </c>
      <c r="C50" s="3" t="s">
        <v>13</v>
      </c>
      <c r="D50" s="11" t="e">
        <v>#DIV/0!</v>
      </c>
      <c r="E50" s="11" t="e">
        <v>#DIV/0!</v>
      </c>
      <c r="F50" s="11" t="e">
        <v>#DIV/0!</v>
      </c>
      <c r="G50" s="11" t="e">
        <v>#DIV/0!</v>
      </c>
      <c r="H50" s="11">
        <v>0.82663587596498833</v>
      </c>
      <c r="I50" s="11">
        <v>0.82571318281970607</v>
      </c>
      <c r="J50" s="11">
        <v>0.80319093421854437</v>
      </c>
      <c r="K50" s="11">
        <v>0.80422643486660583</v>
      </c>
      <c r="L50" s="11">
        <v>0.82140962844678977</v>
      </c>
      <c r="M50" s="11">
        <v>0.84753989054747791</v>
      </c>
      <c r="N50" s="11">
        <v>0.84424229418744778</v>
      </c>
      <c r="O50" s="11">
        <v>0.79855856747766274</v>
      </c>
      <c r="P50" s="11">
        <v>0.74589722752968235</v>
      </c>
      <c r="Q50" s="11">
        <v>0.72034986796109468</v>
      </c>
      <c r="R50" s="11">
        <v>0.70645350250723893</v>
      </c>
      <c r="S50" s="11">
        <v>0.71895008600631771</v>
      </c>
      <c r="T50" s="11">
        <v>0.69203045660301121</v>
      </c>
      <c r="U50" s="11">
        <v>0.64326565728510676</v>
      </c>
      <c r="V50" s="11">
        <v>0.62670541749665287</v>
      </c>
      <c r="W50" s="11">
        <v>0.6378867626384096</v>
      </c>
      <c r="X50" s="11">
        <v>0.65044815693151148</v>
      </c>
      <c r="Y50" s="11">
        <v>0.66629909468381998</v>
      </c>
      <c r="Z50" s="11">
        <v>0.69419725547997568</v>
      </c>
      <c r="AA50" s="11">
        <v>0.6848742411101475</v>
      </c>
    </row>
    <row r="51" spans="2:27" x14ac:dyDescent="0.4">
      <c r="B51" t="s">
        <v>62</v>
      </c>
      <c r="C51" s="3" t="s">
        <v>14</v>
      </c>
      <c r="D51" s="11" t="e">
        <v>#DIV/0!</v>
      </c>
      <c r="E51" s="11" t="e">
        <v>#DIV/0!</v>
      </c>
      <c r="F51" s="11" t="e">
        <v>#DIV/0!</v>
      </c>
      <c r="G51" s="11" t="e">
        <v>#DIV/0!</v>
      </c>
      <c r="H51" s="11">
        <v>0.68048389813254995</v>
      </c>
      <c r="I51" s="11">
        <v>0.71439831013451194</v>
      </c>
      <c r="J51" s="11">
        <v>0.67129227186190699</v>
      </c>
      <c r="K51" s="11">
        <v>0.71164395191165575</v>
      </c>
      <c r="L51" s="11">
        <v>0</v>
      </c>
      <c r="M51" s="11">
        <v>0.57774143230774155</v>
      </c>
      <c r="N51" s="11">
        <v>0.79831360886996605</v>
      </c>
      <c r="O51" s="11">
        <v>0.7624834952779459</v>
      </c>
      <c r="P51" s="11">
        <v>0.69440413895241238</v>
      </c>
      <c r="Q51" s="11">
        <v>0.66165306544868085</v>
      </c>
      <c r="R51" s="11">
        <v>0.64401266986160222</v>
      </c>
      <c r="S51" s="11">
        <v>0.66233367979881741</v>
      </c>
      <c r="T51" s="11">
        <v>0.64942652808284307</v>
      </c>
      <c r="U51" s="11">
        <v>0.64444726860394397</v>
      </c>
      <c r="V51" s="11">
        <v>0.60522786305836196</v>
      </c>
      <c r="W51" s="11">
        <v>0.56461674272253171</v>
      </c>
      <c r="X51" s="11">
        <v>0.5493226715975611</v>
      </c>
      <c r="Y51" s="11">
        <v>0.58826113258724677</v>
      </c>
      <c r="Z51" s="11">
        <v>0.5807376387394495</v>
      </c>
      <c r="AA51" s="11">
        <v>0.60181552432006957</v>
      </c>
    </row>
    <row r="52" spans="2:27" x14ac:dyDescent="0.4">
      <c r="B52" t="s">
        <v>63</v>
      </c>
      <c r="C52" s="3" t="s">
        <v>15</v>
      </c>
      <c r="D52" s="11" t="e">
        <v>#DIV/0!</v>
      </c>
      <c r="E52" s="11" t="e">
        <v>#DIV/0!</v>
      </c>
      <c r="F52" s="11" t="e">
        <v>#DIV/0!</v>
      </c>
      <c r="G52" s="11" t="e">
        <v>#DIV/0!</v>
      </c>
      <c r="H52" s="11">
        <v>0.85059140467935057</v>
      </c>
      <c r="I52" s="11">
        <v>0.64379705183481561</v>
      </c>
      <c r="J52" s="11">
        <v>0.44491524858716686</v>
      </c>
      <c r="K52" s="11">
        <v>0.33444849705263757</v>
      </c>
      <c r="L52" s="11">
        <v>0</v>
      </c>
      <c r="M52" s="11">
        <v>0</v>
      </c>
      <c r="N52" s="11">
        <v>0.65852014453284047</v>
      </c>
      <c r="O52" s="11">
        <v>0</v>
      </c>
      <c r="P52" s="11">
        <v>0.62914151102593641</v>
      </c>
      <c r="Q52" s="11">
        <v>0.52024231913713526</v>
      </c>
      <c r="R52" s="11">
        <v>0.51270167667926481</v>
      </c>
      <c r="S52" s="11">
        <v>0.42723496722741916</v>
      </c>
      <c r="T52" s="11">
        <v>0.30677777196521566</v>
      </c>
      <c r="U52" s="11">
        <v>0.32270307980067209</v>
      </c>
      <c r="V52" s="11">
        <v>2.1876171928452561E-2</v>
      </c>
      <c r="W52" s="11">
        <v>1.6941905854211854E-2</v>
      </c>
      <c r="X52" s="11">
        <v>1.7633845648693386E-2</v>
      </c>
      <c r="Y52" s="11">
        <v>1.6482419039136532E-2</v>
      </c>
      <c r="Z52" s="11">
        <v>1.3509842725985023E-2</v>
      </c>
      <c r="AA52" s="11">
        <v>1.187947298931602E-2</v>
      </c>
    </row>
    <row r="53" spans="2:27" x14ac:dyDescent="0.4">
      <c r="B53" t="s">
        <v>64</v>
      </c>
      <c r="C53" s="3" t="s">
        <v>16</v>
      </c>
      <c r="D53" s="11" t="e">
        <v>#DIV/0!</v>
      </c>
      <c r="E53" s="11" t="e">
        <v>#DIV/0!</v>
      </c>
      <c r="F53" s="11" t="e">
        <v>#DIV/0!</v>
      </c>
      <c r="G53" s="11" t="e">
        <v>#DIV/0!</v>
      </c>
      <c r="H53" s="11">
        <v>0.51954916225231829</v>
      </c>
      <c r="I53" s="11" t="e">
        <v>#DIV/0!</v>
      </c>
      <c r="J53" s="11" t="e">
        <v>#DIV/0!</v>
      </c>
      <c r="K53" s="11" t="e">
        <v>#DIV/0!</v>
      </c>
      <c r="L53" s="11">
        <v>0.5441557347839886</v>
      </c>
      <c r="M53" s="11" t="e">
        <v>#DIV/0!</v>
      </c>
      <c r="N53" s="11">
        <v>0</v>
      </c>
      <c r="O53" s="11" t="e">
        <v>#DIV/0!</v>
      </c>
      <c r="P53" s="11">
        <v>0.71785686413047611</v>
      </c>
      <c r="Q53" s="11" t="e">
        <v>#DIV/0!</v>
      </c>
      <c r="R53" s="11">
        <v>0.75398100604427598</v>
      </c>
      <c r="S53" s="11" t="e">
        <v>#DIV/0!</v>
      </c>
      <c r="T53" s="11">
        <v>0.75751034598994427</v>
      </c>
      <c r="U53" s="11" t="e">
        <v>#DIV/0!</v>
      </c>
      <c r="V53" s="11">
        <v>0.63938657453549341</v>
      </c>
      <c r="W53" s="11" t="e">
        <v>#DIV/0!</v>
      </c>
      <c r="X53" s="11">
        <v>0.52938728998163931</v>
      </c>
      <c r="Y53" s="11">
        <v>0.51198335625664315</v>
      </c>
      <c r="Z53" s="11">
        <v>0.51256681442440621</v>
      </c>
      <c r="AA53" s="11">
        <v>0.51871365508544831</v>
      </c>
    </row>
    <row r="54" spans="2:27" x14ac:dyDescent="0.4">
      <c r="B54" t="s">
        <v>65</v>
      </c>
      <c r="C54" s="3" t="s">
        <v>17</v>
      </c>
      <c r="D54" s="11" t="e">
        <v>#DIV/0!</v>
      </c>
      <c r="E54" s="11" t="e">
        <v>#DIV/0!</v>
      </c>
      <c r="F54" s="11" t="e">
        <v>#DIV/0!</v>
      </c>
      <c r="G54" s="11" t="e">
        <v>#DIV/0!</v>
      </c>
      <c r="H54" s="11">
        <v>0.37999771496036472</v>
      </c>
      <c r="I54" s="11" t="e">
        <v>#DIV/0!</v>
      </c>
      <c r="J54" s="11">
        <v>0.34706747998055776</v>
      </c>
      <c r="K54" s="11">
        <v>0.32295227057212095</v>
      </c>
      <c r="L54" s="11">
        <v>0</v>
      </c>
      <c r="M54" s="11" t="e">
        <v>#DIV/0!</v>
      </c>
      <c r="N54" s="11">
        <v>0.44996491879312489</v>
      </c>
      <c r="O54" s="11" t="e">
        <v>#DIV/0!</v>
      </c>
      <c r="P54" s="11">
        <v>0.43930184133186773</v>
      </c>
      <c r="Q54" s="11" t="e">
        <v>#DIV/0!</v>
      </c>
      <c r="R54" s="11">
        <v>0.40193488996283983</v>
      </c>
      <c r="S54" s="11" t="e">
        <v>#DIV/0!</v>
      </c>
      <c r="T54" s="11">
        <v>0.35791861695109978</v>
      </c>
      <c r="U54" s="11" t="e">
        <v>#DIV/0!</v>
      </c>
      <c r="V54" s="11">
        <v>0.2646317130901415</v>
      </c>
      <c r="W54" s="11">
        <v>0.24536490921958656</v>
      </c>
      <c r="X54" s="11">
        <v>0.24516925808938297</v>
      </c>
      <c r="Y54" s="11">
        <v>0.27478674024943706</v>
      </c>
      <c r="Z54" s="11">
        <v>0.29692955603354632</v>
      </c>
      <c r="AA54" s="11">
        <v>0.31627540035312862</v>
      </c>
    </row>
    <row r="55" spans="2:27" x14ac:dyDescent="0.4">
      <c r="B55" t="s">
        <v>66</v>
      </c>
      <c r="C55" s="3" t="s">
        <v>18</v>
      </c>
      <c r="D55" s="11" t="e">
        <v>#DIV/0!</v>
      </c>
      <c r="E55" s="11" t="e">
        <v>#DIV/0!</v>
      </c>
      <c r="F55" s="11">
        <v>0</v>
      </c>
      <c r="G55" s="11" t="e">
        <v>#DIV/0!</v>
      </c>
      <c r="H55" s="11">
        <v>0.93611652520488353</v>
      </c>
      <c r="I55" s="11">
        <v>0</v>
      </c>
      <c r="J55" s="11">
        <v>0.91781297120602867</v>
      </c>
      <c r="K55" s="11" t="e">
        <v>#DIV/0!</v>
      </c>
      <c r="L55" s="11">
        <v>0.92670906333473069</v>
      </c>
      <c r="M55" s="11" t="e">
        <v>#DIV/0!</v>
      </c>
      <c r="N55" s="11">
        <v>0.92433275123403491</v>
      </c>
      <c r="O55" s="11" t="e">
        <v>#DIV/0!</v>
      </c>
      <c r="P55" s="11">
        <v>0.74658828064764848</v>
      </c>
      <c r="Q55" s="11" t="e">
        <v>#DIV/0!</v>
      </c>
      <c r="R55" s="11">
        <v>0.72209513291788285</v>
      </c>
      <c r="S55" s="11" t="e">
        <v>#DIV/0!</v>
      </c>
      <c r="T55" s="11">
        <v>0.69521392659053227</v>
      </c>
      <c r="U55" s="11" t="e">
        <v>#DIV/0!</v>
      </c>
      <c r="V55" s="11">
        <v>0.65737237381770131</v>
      </c>
      <c r="W55" s="11">
        <v>0.60816240812040601</v>
      </c>
      <c r="X55" s="11">
        <v>0.54785713381360546</v>
      </c>
      <c r="Y55" s="11" t="e">
        <v>#DIV/0!</v>
      </c>
      <c r="Z55" s="11">
        <v>0.45955842540917025</v>
      </c>
      <c r="AA55" s="11">
        <v>0.45148601715355779</v>
      </c>
    </row>
    <row r="56" spans="2:27" x14ac:dyDescent="0.4">
      <c r="B56" t="s">
        <v>67</v>
      </c>
      <c r="C56" s="3" t="s">
        <v>19</v>
      </c>
      <c r="D56" s="11" t="e">
        <v>#DIV/0!</v>
      </c>
      <c r="E56" s="11" t="e">
        <v>#DIV/0!</v>
      </c>
      <c r="F56" s="11" t="e">
        <v>#DIV/0!</v>
      </c>
      <c r="G56" s="11" t="e">
        <v>#DIV/0!</v>
      </c>
      <c r="H56" s="11">
        <v>0.80248359357754284</v>
      </c>
      <c r="I56" s="11">
        <v>0.79703138047287414</v>
      </c>
      <c r="J56" s="11">
        <v>0.79462648856555329</v>
      </c>
      <c r="K56" s="11" t="e">
        <v>#DIV/0!</v>
      </c>
      <c r="L56" s="11">
        <v>0.77527685800015977</v>
      </c>
      <c r="M56" s="11">
        <v>0.79489225234039185</v>
      </c>
      <c r="N56" s="11">
        <v>0.71866891560903357</v>
      </c>
      <c r="O56" s="11">
        <v>0.69531279464888018</v>
      </c>
      <c r="P56" s="11">
        <v>0.36361006089196451</v>
      </c>
      <c r="Q56" s="11" t="e">
        <v>#DIV/0!</v>
      </c>
      <c r="R56" s="11">
        <v>0.32319241755990979</v>
      </c>
      <c r="S56" s="11" t="e">
        <v>#DIV/0!</v>
      </c>
      <c r="T56" s="11">
        <v>0.31388703189925887</v>
      </c>
      <c r="U56" s="11" t="e">
        <v>#DIV/0!</v>
      </c>
      <c r="V56" s="11">
        <v>0.31112463372626886</v>
      </c>
      <c r="W56" s="11">
        <v>0.31203938090270705</v>
      </c>
      <c r="X56" s="11">
        <v>0.35404103214797528</v>
      </c>
      <c r="Y56" s="11">
        <v>0.39552521693347498</v>
      </c>
      <c r="Z56" s="11">
        <v>0.42906079498510169</v>
      </c>
      <c r="AA56" s="11">
        <v>0.45234688824011304</v>
      </c>
    </row>
    <row r="57" spans="2:27" x14ac:dyDescent="0.4">
      <c r="B57" t="s">
        <v>68</v>
      </c>
      <c r="C57" s="3" t="s">
        <v>20</v>
      </c>
      <c r="D57" s="11" t="e">
        <v>#DIV/0!</v>
      </c>
      <c r="E57" s="11" t="e">
        <v>#DIV/0!</v>
      </c>
      <c r="F57" s="11" t="e">
        <v>#DIV/0!</v>
      </c>
      <c r="G57" s="11" t="e">
        <v>#DIV/0!</v>
      </c>
      <c r="H57" s="11" t="e">
        <v>#DIV/0!</v>
      </c>
      <c r="I57" s="11" t="e">
        <v>#DIV/0!</v>
      </c>
      <c r="J57" s="11">
        <v>0.19548635133151082</v>
      </c>
      <c r="K57" s="11" t="e">
        <v>#DIV/0!</v>
      </c>
      <c r="L57" s="11">
        <v>0.13701315413100912</v>
      </c>
      <c r="M57" s="11" t="e">
        <v>#DIV/0!</v>
      </c>
      <c r="N57" s="11">
        <v>0.10259256271915004</v>
      </c>
      <c r="O57" s="11" t="e">
        <v>#DIV/0!</v>
      </c>
      <c r="P57" s="11">
        <v>9.2291325165759747E-2</v>
      </c>
      <c r="Q57" s="11" t="e">
        <v>#DIV/0!</v>
      </c>
      <c r="R57" s="11">
        <v>0.10228293589277027</v>
      </c>
      <c r="S57" s="11" t="e">
        <v>#DIV/0!</v>
      </c>
      <c r="T57" s="11">
        <v>0.14676800280093405</v>
      </c>
      <c r="U57" s="11" t="e">
        <v>#DIV/0!</v>
      </c>
      <c r="V57" s="11">
        <v>0.13908640536008618</v>
      </c>
      <c r="W57" s="11">
        <v>0.14166318851455972</v>
      </c>
      <c r="X57" s="11">
        <v>0.12760884145132242</v>
      </c>
      <c r="Y57" s="11" t="e">
        <v>#DIV/0!</v>
      </c>
      <c r="Z57" s="11">
        <v>8.6210258031287373E-2</v>
      </c>
      <c r="AA57" s="11">
        <v>0.11614368983380863</v>
      </c>
    </row>
    <row r="58" spans="2:27" x14ac:dyDescent="0.4">
      <c r="B58" t="s">
        <v>69</v>
      </c>
      <c r="C58" s="3" t="s">
        <v>21</v>
      </c>
      <c r="D58" s="11" t="e">
        <v>#DIV/0!</v>
      </c>
      <c r="E58" s="11" t="e">
        <v>#DIV/0!</v>
      </c>
      <c r="F58" s="11" t="e">
        <v>#DIV/0!</v>
      </c>
      <c r="G58" s="11" t="e">
        <v>#DIV/0!</v>
      </c>
      <c r="H58" s="11" t="e">
        <v>#DIV/0!</v>
      </c>
      <c r="I58" s="11" t="e">
        <v>#DIV/0!</v>
      </c>
      <c r="J58" s="11" t="e">
        <v>#DIV/0!</v>
      </c>
      <c r="K58" s="11" t="e">
        <v>#DIV/0!</v>
      </c>
      <c r="L58" s="11" t="e">
        <v>#DIV/0!</v>
      </c>
      <c r="M58" s="11" t="e">
        <v>#DIV/0!</v>
      </c>
      <c r="N58" s="11">
        <v>0</v>
      </c>
      <c r="O58" s="11" t="e">
        <v>#DIV/0!</v>
      </c>
      <c r="P58" s="11">
        <v>3.6163731061153474E-3</v>
      </c>
      <c r="Q58" s="11" t="e">
        <v>#DIV/0!</v>
      </c>
      <c r="R58" s="11">
        <v>1.9073922701499858E-2</v>
      </c>
      <c r="S58" s="11" t="e">
        <v>#DIV/0!</v>
      </c>
      <c r="T58" s="11">
        <v>3.4045051553662893E-2</v>
      </c>
      <c r="U58" s="11" t="e">
        <v>#DIV/0!</v>
      </c>
      <c r="V58" s="11">
        <v>5.5621430775663221E-2</v>
      </c>
      <c r="W58" s="11">
        <v>8.4021968700321942E-2</v>
      </c>
      <c r="X58" s="11">
        <v>0.22353682702721894</v>
      </c>
      <c r="Y58" s="11">
        <v>0.39893621722161532</v>
      </c>
      <c r="Z58" s="11">
        <v>0.54558117488110836</v>
      </c>
      <c r="AA58" s="11">
        <v>0.58237969483568075</v>
      </c>
    </row>
    <row r="59" spans="2:27" x14ac:dyDescent="0.4">
      <c r="B59" t="s">
        <v>70</v>
      </c>
      <c r="C59" s="3" t="s">
        <v>22</v>
      </c>
      <c r="D59" s="11" t="e">
        <v>#DIV/0!</v>
      </c>
      <c r="E59" s="11" t="e">
        <v>#DIV/0!</v>
      </c>
      <c r="F59" s="11" t="e">
        <v>#DIV/0!</v>
      </c>
      <c r="G59" s="11" t="e">
        <v>#DIV/0!</v>
      </c>
      <c r="H59" s="11" t="e">
        <v>#DIV/0!</v>
      </c>
      <c r="I59" s="11" t="e">
        <v>#DIV/0!</v>
      </c>
      <c r="J59" s="11" t="e">
        <v>#DIV/0!</v>
      </c>
      <c r="K59" s="11" t="e">
        <v>#DIV/0!</v>
      </c>
      <c r="L59" s="11" t="e">
        <v>#DIV/0!</v>
      </c>
      <c r="M59" s="11" t="e">
        <v>#DIV/0!</v>
      </c>
      <c r="N59" s="11" t="e">
        <v>#DIV/0!</v>
      </c>
      <c r="O59" s="11" t="e">
        <v>#DIV/0!</v>
      </c>
      <c r="P59" s="11">
        <v>0</v>
      </c>
      <c r="Q59" s="11" t="e">
        <v>#DIV/0!</v>
      </c>
      <c r="R59" s="11">
        <v>0</v>
      </c>
      <c r="S59" s="11" t="e">
        <v>#DIV/0!</v>
      </c>
      <c r="T59" s="11">
        <v>0</v>
      </c>
      <c r="U59" s="11" t="e">
        <v>#DIV/0!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0.71765115911989608</v>
      </c>
    </row>
    <row r="60" spans="2:27" x14ac:dyDescent="0.4">
      <c r="B60" t="s">
        <v>71</v>
      </c>
      <c r="C60" s="7" t="s">
        <v>29</v>
      </c>
      <c r="D60" s="11" t="e">
        <v>#DIV/0!</v>
      </c>
      <c r="E60" s="11" t="e">
        <v>#DIV/0!</v>
      </c>
      <c r="F60" s="11" t="e">
        <v>#DIV/0!</v>
      </c>
      <c r="G60" s="11" t="e">
        <v>#DIV/0!</v>
      </c>
      <c r="H60" s="11">
        <v>0</v>
      </c>
      <c r="I60" s="11" t="e">
        <v>#DIV/0!</v>
      </c>
      <c r="J60" s="11">
        <v>0</v>
      </c>
      <c r="K60" s="11" t="e">
        <v>#DIV/0!</v>
      </c>
      <c r="L60" s="11">
        <v>0</v>
      </c>
      <c r="M60" s="11" t="e">
        <v>#DIV/0!</v>
      </c>
      <c r="N60" s="11">
        <v>0</v>
      </c>
      <c r="O60" s="11" t="e">
        <v>#DIV/0!</v>
      </c>
      <c r="P60" s="11">
        <v>0.39395166488122907</v>
      </c>
      <c r="Q60" s="11" t="e">
        <v>#DIV/0!</v>
      </c>
      <c r="R60" s="11" t="e">
        <v>#DIV/0!</v>
      </c>
      <c r="S60" s="11" t="e">
        <v>#DIV/0!</v>
      </c>
      <c r="T60" s="11">
        <v>0.30701730979713776</v>
      </c>
      <c r="U60" s="11" t="e">
        <v>#DIV/0!</v>
      </c>
      <c r="V60" s="11">
        <v>0.31726088504118671</v>
      </c>
      <c r="W60" s="11" t="e">
        <v>#DIV/0!</v>
      </c>
      <c r="X60" s="11">
        <v>0.31493459786989247</v>
      </c>
      <c r="Y60" s="11">
        <v>0.30559725520324954</v>
      </c>
      <c r="Z60" s="11">
        <v>0.29597025049942621</v>
      </c>
      <c r="AA60" s="11">
        <v>0.2873385008266004</v>
      </c>
    </row>
    <row r="61" spans="2:27" x14ac:dyDescent="0.4">
      <c r="B61" t="s">
        <v>72</v>
      </c>
      <c r="C61" s="3" t="s">
        <v>23</v>
      </c>
      <c r="D61" s="11" t="e">
        <v>#DIV/0!</v>
      </c>
      <c r="E61" s="11" t="e">
        <v>#DIV/0!</v>
      </c>
      <c r="F61" s="11" t="e">
        <v>#DIV/0!</v>
      </c>
      <c r="G61" s="11" t="e">
        <v>#DIV/0!</v>
      </c>
      <c r="H61" s="11" t="e">
        <v>#DIV/0!</v>
      </c>
      <c r="I61" s="11" t="e">
        <v>#DIV/0!</v>
      </c>
      <c r="J61" s="11" t="e">
        <v>#DIV/0!</v>
      </c>
      <c r="K61" s="11" t="e">
        <v>#DIV/0!</v>
      </c>
      <c r="L61" s="11" t="e">
        <v>#DIV/0!</v>
      </c>
      <c r="M61" s="11" t="e">
        <v>#DIV/0!</v>
      </c>
      <c r="N61" s="11" t="e">
        <v>#DIV/0!</v>
      </c>
      <c r="O61" s="11" t="e">
        <v>#DIV/0!</v>
      </c>
      <c r="P61" s="11">
        <v>0.17113527842336421</v>
      </c>
      <c r="Q61" s="11" t="e">
        <v>#DIV/0!</v>
      </c>
      <c r="R61" s="11">
        <v>0.30059930514208655</v>
      </c>
      <c r="S61" s="11" t="e">
        <v>#DIV/0!</v>
      </c>
      <c r="T61" s="11">
        <v>0.43155605027383465</v>
      </c>
      <c r="U61" s="11" t="e">
        <v>#DIV/0!</v>
      </c>
      <c r="V61" s="11">
        <v>0.2897947902993786</v>
      </c>
      <c r="W61" s="11">
        <v>0.25629833298787619</v>
      </c>
      <c r="X61" s="11">
        <v>0.21523361169515268</v>
      </c>
      <c r="Y61" s="11">
        <v>0.17742754442635533</v>
      </c>
      <c r="Z61" s="11">
        <v>0.15653746772292976</v>
      </c>
      <c r="AA61" s="11">
        <v>0.1527758584532786</v>
      </c>
    </row>
    <row r="62" spans="2:27" x14ac:dyDescent="0.4">
      <c r="B62" t="s">
        <v>73</v>
      </c>
      <c r="C62" s="4" t="s">
        <v>24</v>
      </c>
      <c r="D62" s="11" t="e">
        <v>#DIV/0!</v>
      </c>
      <c r="E62" s="11" t="e">
        <v>#DIV/0!</v>
      </c>
      <c r="F62" s="11">
        <v>0</v>
      </c>
      <c r="G62" s="11" t="e">
        <v>#DIV/0!</v>
      </c>
      <c r="H62" s="11">
        <v>0.74888123402091811</v>
      </c>
      <c r="I62" s="11">
        <v>0.74656013464106008</v>
      </c>
      <c r="J62" s="11">
        <v>0.78719328177646908</v>
      </c>
      <c r="K62" s="11">
        <v>0.7751802444991146</v>
      </c>
      <c r="L62" s="11">
        <v>0.73459040598496539</v>
      </c>
      <c r="M62" s="11">
        <v>0.72761970681522514</v>
      </c>
      <c r="N62" s="11">
        <v>0.68647043636197969</v>
      </c>
      <c r="O62" s="11">
        <v>0.67463000831084197</v>
      </c>
      <c r="P62" s="11">
        <v>0.64859317817111883</v>
      </c>
      <c r="Q62" s="11">
        <v>0.64456247041649084</v>
      </c>
      <c r="R62" s="11">
        <v>0.61466302378524329</v>
      </c>
      <c r="S62" s="11">
        <v>0.61797831067702558</v>
      </c>
      <c r="T62" s="11">
        <v>0.58681458761620464</v>
      </c>
      <c r="U62" s="11">
        <v>0.60206977231872694</v>
      </c>
      <c r="V62" s="11">
        <v>0.5928537164751243</v>
      </c>
      <c r="W62" s="11">
        <v>0.60904239132151117</v>
      </c>
      <c r="X62" s="11">
        <v>0.6197329411619471</v>
      </c>
      <c r="Y62" s="11">
        <v>0.61708332071065697</v>
      </c>
      <c r="Z62" s="11">
        <v>0.66817408453152438</v>
      </c>
      <c r="AA62" s="11">
        <v>0.66825837583553782</v>
      </c>
    </row>
    <row r="63" spans="2:27" x14ac:dyDescent="0.4">
      <c r="B63" t="s">
        <v>73</v>
      </c>
      <c r="C63" s="5" t="s">
        <v>25</v>
      </c>
      <c r="D63" s="11" t="e">
        <v>#DIV/0!</v>
      </c>
      <c r="E63" s="11" t="e">
        <v>#DIV/0!</v>
      </c>
      <c r="F63" s="11" t="e">
        <v>#DIV/0!</v>
      </c>
      <c r="G63" s="11" t="e">
        <v>#DIV/0!</v>
      </c>
      <c r="H63" s="11">
        <v>0.72418352671339525</v>
      </c>
      <c r="I63" s="11">
        <v>0.74453289333546346</v>
      </c>
      <c r="J63" s="11">
        <v>0.79097380730296707</v>
      </c>
      <c r="K63" s="11">
        <v>0.7851317863775753</v>
      </c>
      <c r="L63" s="11">
        <v>0.73929961432196323</v>
      </c>
      <c r="M63" s="11">
        <v>0.73516541824744719</v>
      </c>
      <c r="N63" s="11">
        <v>0.70092255670663151</v>
      </c>
      <c r="O63" s="11">
        <v>0.70060499218718697</v>
      </c>
      <c r="P63" s="11">
        <v>0.66598494798616314</v>
      </c>
      <c r="Q63" s="11">
        <v>0.6710945366686053</v>
      </c>
      <c r="R63" s="11">
        <v>0.64689112860547082</v>
      </c>
      <c r="S63" s="11">
        <v>0.67021088357420189</v>
      </c>
      <c r="T63" s="11">
        <v>0.65719422373768677</v>
      </c>
      <c r="U63" s="11">
        <v>0.68764762975614335</v>
      </c>
      <c r="V63" s="11">
        <v>0.67646917208436486</v>
      </c>
      <c r="W63" s="11">
        <v>0.70654442734819067</v>
      </c>
      <c r="X63" s="11">
        <v>0.70775249371226356</v>
      </c>
      <c r="Y63" s="11">
        <v>0.69291722977799597</v>
      </c>
      <c r="Z63" s="11">
        <v>0.7574112922955466</v>
      </c>
      <c r="AA63" s="11">
        <v>0.76235737052473196</v>
      </c>
    </row>
    <row r="64" spans="2:27" x14ac:dyDescent="0.4">
      <c r="B64" t="s">
        <v>73</v>
      </c>
      <c r="C64" s="5" t="s">
        <v>26</v>
      </c>
      <c r="D64" s="11" t="e">
        <v>#DIV/0!</v>
      </c>
      <c r="E64" s="11" t="e">
        <v>#DIV/0!</v>
      </c>
      <c r="F64" s="11" t="e">
        <v>#DIV/0!</v>
      </c>
      <c r="G64" s="11" t="e">
        <v>#DIV/0!</v>
      </c>
      <c r="H64" s="11">
        <v>0.83577568747250564</v>
      </c>
      <c r="I64" s="11">
        <v>0.78661605156301995</v>
      </c>
      <c r="J64" s="11">
        <v>0.77798694447986461</v>
      </c>
      <c r="K64" s="11">
        <v>0.75060555855599997</v>
      </c>
      <c r="L64" s="11">
        <v>0.7316969331865405</v>
      </c>
      <c r="M64" s="11">
        <v>0.70759326891240359</v>
      </c>
      <c r="N64" s="11">
        <v>0.63635929007418768</v>
      </c>
      <c r="O64" s="11">
        <v>0.59257683491232782</v>
      </c>
      <c r="P64" s="11">
        <v>0.59051495254166786</v>
      </c>
      <c r="Q64" s="11">
        <v>0.55691749866841744</v>
      </c>
      <c r="R64" s="11">
        <v>0.50900303055105733</v>
      </c>
      <c r="S64" s="11">
        <v>0.4591539741383312</v>
      </c>
      <c r="T64" s="11">
        <v>0.36540738302195064</v>
      </c>
      <c r="U64" s="11">
        <v>0.34865114779847517</v>
      </c>
      <c r="V64" s="11">
        <v>0.34651147686562506</v>
      </c>
      <c r="W64" s="11">
        <v>0.35329642722719773</v>
      </c>
      <c r="X64" s="11">
        <v>0.37560656566493222</v>
      </c>
      <c r="Y64" s="11">
        <v>0.41004616183401082</v>
      </c>
      <c r="Z64" s="11">
        <v>0.44642885415930844</v>
      </c>
      <c r="AA64" s="11">
        <v>0.44232934307088456</v>
      </c>
    </row>
    <row r="65" spans="2:27" x14ac:dyDescent="0.4">
      <c r="B65" t="s">
        <v>73</v>
      </c>
      <c r="C65" s="5" t="s">
        <v>27</v>
      </c>
      <c r="D65" s="11" t="e">
        <v>#DIV/0!</v>
      </c>
      <c r="E65" s="11" t="e">
        <v>#DIV/0!</v>
      </c>
      <c r="F65" s="11">
        <v>0</v>
      </c>
      <c r="G65" s="11" t="e">
        <v>#DIV/0!</v>
      </c>
      <c r="H65" s="11">
        <v>0.83088237408330656</v>
      </c>
      <c r="I65" s="11">
        <v>0.42945082056483302</v>
      </c>
      <c r="J65" s="11">
        <v>0.76925441943217665</v>
      </c>
      <c r="K65" s="11">
        <v>0.60082421642497275</v>
      </c>
      <c r="L65" s="11">
        <v>0.61151864050325677</v>
      </c>
      <c r="M65" s="11">
        <v>0.59542329768249558</v>
      </c>
      <c r="N65" s="11">
        <v>0.70588288335079796</v>
      </c>
      <c r="O65" s="11">
        <v>0.59933825482929837</v>
      </c>
      <c r="P65" s="11">
        <v>0.66143893113768559</v>
      </c>
      <c r="Q65" s="11">
        <v>0.66134496962073486</v>
      </c>
      <c r="R65" s="11">
        <v>0.62319421797593733</v>
      </c>
      <c r="S65" s="11">
        <v>0.63975185597354955</v>
      </c>
      <c r="T65" s="11">
        <v>0.58361525365043576</v>
      </c>
      <c r="U65" s="11">
        <v>0.55887289444509003</v>
      </c>
      <c r="V65" s="11">
        <v>0.48679209467202206</v>
      </c>
      <c r="W65" s="11">
        <v>0.439501477031086</v>
      </c>
      <c r="X65" s="11">
        <v>0.4669487470904487</v>
      </c>
      <c r="Y65" s="11">
        <v>0.48228349630694051</v>
      </c>
      <c r="Z65" s="11">
        <v>0.49252844758001513</v>
      </c>
      <c r="AA65" s="11">
        <v>0.50004357618222739</v>
      </c>
    </row>
    <row r="66" spans="2:27" x14ac:dyDescent="0.4">
      <c r="B66" t="s">
        <v>73</v>
      </c>
      <c r="C66" s="6" t="s">
        <v>28</v>
      </c>
      <c r="D66" s="11" t="e">
        <v>#DIV/0!</v>
      </c>
      <c r="E66" s="11" t="e">
        <v>#DIV/0!</v>
      </c>
      <c r="F66" s="11" t="e">
        <v>#DIV/0!</v>
      </c>
      <c r="G66" s="11" t="e">
        <v>#DIV/0!</v>
      </c>
      <c r="H66" s="11">
        <v>0</v>
      </c>
      <c r="I66" s="11" t="e">
        <v>#DIV/0!</v>
      </c>
      <c r="J66" s="11">
        <v>4.8037448627792571E-2</v>
      </c>
      <c r="K66" s="11" t="e">
        <v>#DIV/0!</v>
      </c>
      <c r="L66" s="11">
        <v>3.8562795532299791E-2</v>
      </c>
      <c r="M66" s="11" t="e">
        <v>#DIV/0!</v>
      </c>
      <c r="N66" s="11">
        <v>2.40863437383237E-2</v>
      </c>
      <c r="O66" s="11" t="e">
        <v>#DIV/0!</v>
      </c>
      <c r="P66" s="11">
        <v>0.18634568375539892</v>
      </c>
      <c r="Q66" s="11" t="e">
        <v>#DIV/0!</v>
      </c>
      <c r="R66" s="11">
        <v>0.19051833996240697</v>
      </c>
      <c r="S66" s="11" t="e">
        <v>#DIV/0!</v>
      </c>
      <c r="T66" s="11">
        <v>0.28757655461574316</v>
      </c>
      <c r="U66" s="11" t="e">
        <v>#DIV/0!</v>
      </c>
      <c r="V66" s="11">
        <v>0.2236316458468616</v>
      </c>
      <c r="W66" s="11">
        <v>0.18388872739252479</v>
      </c>
      <c r="X66" s="11">
        <v>0.1911219739815232</v>
      </c>
      <c r="Y66" s="11">
        <v>0.18417378727205183</v>
      </c>
      <c r="Z66" s="11">
        <v>0.17769334390095234</v>
      </c>
      <c r="AA66" s="11">
        <v>0.2890645909889728</v>
      </c>
    </row>
    <row r="70" spans="2:27" x14ac:dyDescent="0.4">
      <c r="C70" t="s">
        <v>42</v>
      </c>
      <c r="D70" s="1">
        <v>38717</v>
      </c>
      <c r="E70" s="1">
        <v>38898</v>
      </c>
      <c r="F70" s="1">
        <v>39082</v>
      </c>
      <c r="G70" s="1">
        <v>39263</v>
      </c>
      <c r="H70" s="1">
        <v>39447</v>
      </c>
      <c r="I70" s="1">
        <v>39629</v>
      </c>
      <c r="J70" s="1">
        <v>39813</v>
      </c>
      <c r="K70" s="1">
        <v>39994</v>
      </c>
      <c r="L70" s="1">
        <v>40178</v>
      </c>
      <c r="M70" s="1">
        <v>40359</v>
      </c>
      <c r="N70" s="1">
        <v>40543</v>
      </c>
      <c r="O70" s="1">
        <v>40724</v>
      </c>
      <c r="P70" s="1">
        <v>40908</v>
      </c>
      <c r="Q70" s="1">
        <v>41090</v>
      </c>
      <c r="R70" s="1">
        <v>41274</v>
      </c>
      <c r="S70" s="1">
        <v>41455</v>
      </c>
      <c r="T70" s="1">
        <v>41639</v>
      </c>
      <c r="U70" s="1">
        <v>41820</v>
      </c>
      <c r="V70" s="1">
        <v>42004</v>
      </c>
      <c r="W70" s="1">
        <v>42185</v>
      </c>
      <c r="X70" s="1">
        <v>42369</v>
      </c>
      <c r="Y70" s="1">
        <v>42551</v>
      </c>
      <c r="Z70" s="1">
        <v>42735</v>
      </c>
      <c r="AA70" s="1">
        <v>42916</v>
      </c>
    </row>
    <row r="71" spans="2:27" x14ac:dyDescent="0.4">
      <c r="B71" t="s">
        <v>48</v>
      </c>
      <c r="C71" s="3" t="s">
        <v>0</v>
      </c>
      <c r="D71" s="12">
        <v>0</v>
      </c>
      <c r="E71" s="12">
        <v>0</v>
      </c>
      <c r="F71" s="12">
        <v>0</v>
      </c>
      <c r="G71" s="12">
        <v>0</v>
      </c>
      <c r="H71" s="12">
        <v>910.66</v>
      </c>
      <c r="I71" s="12">
        <v>964.52</v>
      </c>
      <c r="J71" s="12">
        <v>1011.45</v>
      </c>
      <c r="K71" s="12">
        <v>1239.45</v>
      </c>
      <c r="L71" s="12">
        <v>1576.35</v>
      </c>
      <c r="M71" s="12">
        <v>2096.5300000000002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3388.61</v>
      </c>
      <c r="V71" s="12">
        <v>3098.89</v>
      </c>
      <c r="W71" s="12">
        <v>3055.92</v>
      </c>
      <c r="X71" s="12">
        <v>3110.75</v>
      </c>
      <c r="Y71" s="12">
        <v>2948.9</v>
      </c>
      <c r="Z71" s="12">
        <v>0</v>
      </c>
      <c r="AA71" s="12">
        <v>0</v>
      </c>
    </row>
    <row r="72" spans="2:27" x14ac:dyDescent="0.4">
      <c r="B72" t="s">
        <v>49</v>
      </c>
      <c r="C72" s="3" t="s">
        <v>1</v>
      </c>
      <c r="D72" s="12">
        <v>0</v>
      </c>
      <c r="E72" s="12">
        <v>0</v>
      </c>
      <c r="F72" s="12">
        <v>0</v>
      </c>
      <c r="G72" s="12">
        <v>0</v>
      </c>
      <c r="H72" s="12">
        <v>665.73</v>
      </c>
      <c r="I72" s="12">
        <v>701.08</v>
      </c>
      <c r="J72" s="12">
        <v>749.64</v>
      </c>
      <c r="K72" s="12">
        <v>831.27</v>
      </c>
      <c r="L72" s="12">
        <v>786.51</v>
      </c>
      <c r="M72" s="12">
        <v>764.1</v>
      </c>
      <c r="N72" s="12">
        <v>811.18</v>
      </c>
      <c r="O72" s="12">
        <v>804.94</v>
      </c>
      <c r="P72" s="12">
        <v>767.88</v>
      </c>
      <c r="Q72" s="12">
        <v>808.73</v>
      </c>
      <c r="R72" s="12">
        <v>846.31</v>
      </c>
      <c r="S72" s="12">
        <v>820.42</v>
      </c>
      <c r="T72" s="12">
        <v>761.74</v>
      </c>
      <c r="U72" s="12">
        <v>678.02</v>
      </c>
      <c r="V72" s="12">
        <v>662.79</v>
      </c>
      <c r="W72" s="12">
        <v>653.99</v>
      </c>
      <c r="X72" s="12">
        <v>637.96</v>
      </c>
      <c r="Y72" s="12">
        <v>718.96</v>
      </c>
      <c r="Z72" s="12">
        <v>873.46</v>
      </c>
      <c r="AA72" s="12">
        <v>1699.84</v>
      </c>
    </row>
    <row r="73" spans="2:27" x14ac:dyDescent="0.4">
      <c r="B73" t="s">
        <v>50</v>
      </c>
      <c r="C73" s="3" t="s">
        <v>2</v>
      </c>
      <c r="D73" s="12">
        <v>0</v>
      </c>
      <c r="E73" s="12">
        <v>0</v>
      </c>
      <c r="F73" s="12">
        <v>0</v>
      </c>
      <c r="G73" s="12">
        <v>0</v>
      </c>
      <c r="H73" s="12">
        <v>400.9</v>
      </c>
      <c r="I73" s="12">
        <v>0</v>
      </c>
      <c r="J73" s="12">
        <v>422.99</v>
      </c>
      <c r="K73" s="12">
        <v>0</v>
      </c>
      <c r="L73" s="12">
        <v>856</v>
      </c>
      <c r="M73" s="12">
        <v>1178.0899999999999</v>
      </c>
      <c r="N73" s="12">
        <v>1330.93</v>
      </c>
      <c r="O73" s="12">
        <v>1423.19</v>
      </c>
      <c r="P73" s="12">
        <v>1441.31</v>
      </c>
      <c r="Q73" s="12">
        <v>1533.15</v>
      </c>
      <c r="R73" s="12">
        <v>1705.06</v>
      </c>
      <c r="S73" s="12">
        <v>1948.68</v>
      </c>
      <c r="T73" s="12">
        <v>2044.48</v>
      </c>
      <c r="U73" s="12">
        <v>2058.79</v>
      </c>
      <c r="V73" s="12">
        <v>2041.02</v>
      </c>
      <c r="W73" s="12">
        <v>1967.01</v>
      </c>
      <c r="X73" s="12">
        <v>1855.31</v>
      </c>
      <c r="Y73" s="12">
        <v>1674.25</v>
      </c>
      <c r="Z73" s="12">
        <v>1539.45</v>
      </c>
      <c r="AA73" s="12">
        <v>1652.11</v>
      </c>
    </row>
    <row r="74" spans="2:27" x14ac:dyDescent="0.4">
      <c r="B74" t="s">
        <v>51</v>
      </c>
      <c r="C74" s="3" t="s">
        <v>3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</row>
    <row r="75" spans="2:27" x14ac:dyDescent="0.4">
      <c r="B75" t="s">
        <v>52</v>
      </c>
      <c r="C75" s="3" t="s">
        <v>4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</row>
    <row r="76" spans="2:27" x14ac:dyDescent="0.4">
      <c r="B76" t="s">
        <v>34</v>
      </c>
      <c r="C76" s="7" t="s">
        <v>33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1082.47</v>
      </c>
      <c r="W76" s="12">
        <v>0</v>
      </c>
      <c r="X76" s="12">
        <v>1596.83</v>
      </c>
      <c r="Y76" s="12">
        <v>10930.85</v>
      </c>
      <c r="Z76" s="12">
        <v>1976.95</v>
      </c>
      <c r="AA76" s="12">
        <v>2295.86</v>
      </c>
    </row>
    <row r="77" spans="2:27" x14ac:dyDescent="0.4">
      <c r="B77" t="s">
        <v>53</v>
      </c>
      <c r="C77" s="3" t="s">
        <v>5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</row>
    <row r="78" spans="2:27" x14ac:dyDescent="0.4">
      <c r="B78" t="s">
        <v>54</v>
      </c>
      <c r="C78" s="3" t="s">
        <v>6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</row>
    <row r="79" spans="2:27" x14ac:dyDescent="0.4">
      <c r="B79" t="s">
        <v>55</v>
      </c>
      <c r="C79" s="3" t="s">
        <v>7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</row>
    <row r="80" spans="2:27" x14ac:dyDescent="0.4">
      <c r="B80" t="s">
        <v>56</v>
      </c>
      <c r="C80" s="3" t="s">
        <v>8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1311.71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</row>
    <row r="81" spans="2:27" x14ac:dyDescent="0.4">
      <c r="B81" t="s">
        <v>57</v>
      </c>
      <c r="C81" s="3" t="s">
        <v>9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2058.44</v>
      </c>
    </row>
    <row r="82" spans="2:27" x14ac:dyDescent="0.4">
      <c r="B82" t="s">
        <v>58</v>
      </c>
      <c r="C82" s="3" t="s">
        <v>10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</row>
    <row r="83" spans="2:27" x14ac:dyDescent="0.4">
      <c r="B83" t="s">
        <v>59</v>
      </c>
      <c r="C83" s="3" t="s">
        <v>11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283.14999999999998</v>
      </c>
      <c r="AA83" s="12">
        <v>321.22000000000003</v>
      </c>
    </row>
    <row r="84" spans="2:27" x14ac:dyDescent="0.4">
      <c r="B84" t="s">
        <v>60</v>
      </c>
      <c r="C84" s="3" t="s">
        <v>12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</row>
    <row r="85" spans="2:27" x14ac:dyDescent="0.4">
      <c r="B85" t="s">
        <v>61</v>
      </c>
      <c r="C85" s="3" t="s">
        <v>13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40.044780000000003</v>
      </c>
      <c r="N85" s="12">
        <v>51.101120000000002</v>
      </c>
      <c r="O85" s="12">
        <v>94.914180000000002</v>
      </c>
      <c r="P85" s="12">
        <v>145.59864999999999</v>
      </c>
      <c r="Q85" s="12">
        <v>0</v>
      </c>
      <c r="R85" s="12">
        <v>239.05484000000001</v>
      </c>
      <c r="S85" s="12">
        <v>0</v>
      </c>
      <c r="T85" s="12">
        <v>334.47041000000002</v>
      </c>
      <c r="U85" s="12">
        <v>144.08000000000001</v>
      </c>
      <c r="V85" s="12">
        <v>164.96</v>
      </c>
      <c r="W85" s="12">
        <v>176.88</v>
      </c>
      <c r="X85" s="12">
        <v>183.27</v>
      </c>
      <c r="Y85" s="12">
        <v>182.9</v>
      </c>
      <c r="Z85" s="12">
        <v>164.55</v>
      </c>
      <c r="AA85" s="12">
        <v>167.25</v>
      </c>
    </row>
    <row r="86" spans="2:27" x14ac:dyDescent="0.4">
      <c r="B86" t="s">
        <v>62</v>
      </c>
      <c r="C86" s="3" t="s">
        <v>14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11.02778</v>
      </c>
      <c r="O86" s="12">
        <v>11.694319999999999</v>
      </c>
      <c r="P86" s="12">
        <v>10.31415</v>
      </c>
      <c r="Q86" s="12">
        <v>9.4437599999999993</v>
      </c>
      <c r="R86" s="12">
        <v>31.222270000000002</v>
      </c>
      <c r="S86" s="12">
        <v>36.204549999999998</v>
      </c>
      <c r="T86" s="12">
        <v>47.629539999999999</v>
      </c>
      <c r="U86" s="12">
        <v>60.875729999999997</v>
      </c>
      <c r="V86" s="12">
        <v>81.259399999999999</v>
      </c>
      <c r="W86" s="12">
        <v>111.01629</v>
      </c>
      <c r="X86" s="12">
        <v>128.07213999999999</v>
      </c>
      <c r="Y86" s="12">
        <v>154.40492</v>
      </c>
      <c r="Z86" s="12">
        <v>206.74811</v>
      </c>
      <c r="AA86" s="12">
        <v>259.02753999999999</v>
      </c>
    </row>
    <row r="87" spans="2:27" x14ac:dyDescent="0.4">
      <c r="B87" t="s">
        <v>63</v>
      </c>
      <c r="C87" s="3" t="s">
        <v>15</v>
      </c>
      <c r="D87" s="12">
        <v>0</v>
      </c>
      <c r="E87" s="12">
        <v>0</v>
      </c>
      <c r="F87" s="12">
        <v>0</v>
      </c>
      <c r="G87" s="12">
        <v>0</v>
      </c>
      <c r="H87" s="12">
        <v>2.6762144100000003E-2</v>
      </c>
      <c r="I87" s="12">
        <v>9.1600634999999993E-3</v>
      </c>
      <c r="J87" s="12">
        <v>3.5870559000000003E-3</v>
      </c>
      <c r="K87" s="12">
        <v>0.101007365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203.21648999999999</v>
      </c>
      <c r="U87" s="12">
        <v>310.71303</v>
      </c>
      <c r="V87" s="12">
        <v>666.52085</v>
      </c>
      <c r="W87" s="12">
        <v>858.26485000000002</v>
      </c>
      <c r="X87" s="12">
        <v>802.82795999999996</v>
      </c>
      <c r="Y87" s="12">
        <v>773.41948000000002</v>
      </c>
      <c r="Z87" s="12">
        <v>864.07105999999999</v>
      </c>
      <c r="AA87" s="12">
        <v>861.51391000000001</v>
      </c>
    </row>
    <row r="88" spans="2:27" x14ac:dyDescent="0.4">
      <c r="B88" t="s">
        <v>64</v>
      </c>
      <c r="C88" s="3" t="s">
        <v>16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364.35082999999997</v>
      </c>
      <c r="AA88" s="12">
        <v>481.50159000000002</v>
      </c>
    </row>
    <row r="89" spans="2:27" x14ac:dyDescent="0.4">
      <c r="B89" t="s">
        <v>65</v>
      </c>
      <c r="C89" s="3" t="s">
        <v>17</v>
      </c>
      <c r="D89" s="12">
        <v>0</v>
      </c>
      <c r="E89" s="12">
        <v>0</v>
      </c>
      <c r="F89" s="12">
        <v>0</v>
      </c>
      <c r="G89" s="12">
        <v>0</v>
      </c>
      <c r="H89" s="12">
        <v>1.48078</v>
      </c>
      <c r="I89" s="12">
        <v>0</v>
      </c>
      <c r="J89" s="12">
        <v>0.90317999999999998</v>
      </c>
      <c r="K89" s="12">
        <v>0.77522999999999997</v>
      </c>
      <c r="L89" s="12">
        <v>0</v>
      </c>
      <c r="M89" s="12">
        <v>0</v>
      </c>
      <c r="N89" s="12">
        <v>0.31274000000000002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</row>
    <row r="90" spans="2:27" x14ac:dyDescent="0.4">
      <c r="B90" t="s">
        <v>66</v>
      </c>
      <c r="C90" s="3" t="s">
        <v>18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276.66883999999999</v>
      </c>
      <c r="AA90" s="12">
        <v>382.33861999999999</v>
      </c>
    </row>
    <row r="91" spans="2:27" x14ac:dyDescent="0.4">
      <c r="B91" t="s">
        <v>67</v>
      </c>
      <c r="C91" s="3" t="s">
        <v>19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93.952699999999993</v>
      </c>
      <c r="Q91" s="12">
        <v>0</v>
      </c>
      <c r="R91" s="12">
        <v>105.08118</v>
      </c>
      <c r="S91" s="12">
        <v>0</v>
      </c>
      <c r="T91" s="12">
        <v>139.04902999999999</v>
      </c>
      <c r="U91" s="12">
        <v>0</v>
      </c>
      <c r="V91" s="12">
        <v>173.04119</v>
      </c>
      <c r="W91" s="12">
        <v>203.03948</v>
      </c>
      <c r="X91" s="12">
        <v>207.77393000000001</v>
      </c>
      <c r="Y91" s="12">
        <v>204.55333999999999</v>
      </c>
      <c r="Z91" s="12">
        <v>225.34871000000001</v>
      </c>
      <c r="AA91" s="12">
        <v>225.93093999999999</v>
      </c>
    </row>
    <row r="92" spans="2:27" x14ac:dyDescent="0.4">
      <c r="B92" t="s">
        <v>68</v>
      </c>
      <c r="C92" s="3" t="s">
        <v>20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0.40988155139999999</v>
      </c>
      <c r="K92" s="12">
        <v>0</v>
      </c>
      <c r="L92" s="12">
        <v>2.6358259212999999</v>
      </c>
      <c r="M92" s="12">
        <v>0</v>
      </c>
      <c r="N92" s="12">
        <v>0.9012469863</v>
      </c>
      <c r="O92" s="12">
        <v>0</v>
      </c>
      <c r="P92" s="12">
        <v>0.96521999999999997</v>
      </c>
      <c r="Q92" s="12">
        <v>0</v>
      </c>
      <c r="R92" s="12">
        <v>1.97159</v>
      </c>
      <c r="S92" s="12">
        <v>0</v>
      </c>
      <c r="T92" s="12">
        <v>2.6436000000000002</v>
      </c>
      <c r="U92" s="12">
        <v>0</v>
      </c>
      <c r="V92" s="12">
        <v>5.3124700000000002</v>
      </c>
      <c r="W92" s="12">
        <v>6.12324</v>
      </c>
      <c r="X92" s="12">
        <v>6.51708</v>
      </c>
      <c r="Y92" s="12">
        <v>0</v>
      </c>
      <c r="Z92" s="12">
        <v>8.5753699999999995</v>
      </c>
      <c r="AA92" s="12">
        <v>6.19855</v>
      </c>
    </row>
    <row r="93" spans="2:27" x14ac:dyDescent="0.4">
      <c r="B93" t="s">
        <v>69</v>
      </c>
      <c r="C93" s="3" t="s">
        <v>21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</row>
    <row r="94" spans="2:27" x14ac:dyDescent="0.4">
      <c r="B94" t="s">
        <v>70</v>
      </c>
      <c r="C94" s="3" t="s">
        <v>22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3.9379820844999998</v>
      </c>
      <c r="Q94" s="12">
        <v>0</v>
      </c>
      <c r="R94" s="12">
        <v>6.6321099999999999</v>
      </c>
      <c r="S94" s="12">
        <v>0</v>
      </c>
      <c r="T94" s="12">
        <v>15.0657612978</v>
      </c>
      <c r="U94" s="12">
        <v>0</v>
      </c>
      <c r="V94" s="12">
        <v>30.610800595800001</v>
      </c>
      <c r="W94" s="12">
        <v>39.310110000000002</v>
      </c>
      <c r="X94" s="12">
        <v>52.077067778699998</v>
      </c>
      <c r="Y94" s="12">
        <v>66.516060720900001</v>
      </c>
      <c r="Z94" s="12">
        <v>77.577200000000005</v>
      </c>
      <c r="AA94" s="12">
        <v>0</v>
      </c>
    </row>
    <row r="95" spans="2:27" x14ac:dyDescent="0.4">
      <c r="B95" t="s">
        <v>71</v>
      </c>
      <c r="C95" s="7" t="s">
        <v>29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3.1740330000000001</v>
      </c>
      <c r="U95" s="12">
        <v>0</v>
      </c>
      <c r="V95" s="12">
        <v>2.7536640000000001</v>
      </c>
      <c r="W95" s="12">
        <v>0</v>
      </c>
      <c r="X95" s="12">
        <v>6.5645720923000006</v>
      </c>
      <c r="Y95" s="12">
        <v>8.2008059547999999</v>
      </c>
      <c r="Z95" s="12">
        <v>11.452261462300001</v>
      </c>
      <c r="AA95" s="12">
        <v>13.916996043499999</v>
      </c>
    </row>
    <row r="96" spans="2:27" x14ac:dyDescent="0.4">
      <c r="B96" t="s">
        <v>72</v>
      </c>
      <c r="C96" s="3" t="s">
        <v>23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21.65</v>
      </c>
      <c r="S96" s="12">
        <v>0</v>
      </c>
      <c r="T96" s="12">
        <v>8.0539892069000008</v>
      </c>
      <c r="U96" s="12">
        <v>0</v>
      </c>
      <c r="V96" s="12">
        <v>13.6548741079</v>
      </c>
      <c r="W96" s="12">
        <v>71.34</v>
      </c>
      <c r="X96" s="12">
        <v>46.274557540200007</v>
      </c>
      <c r="Y96" s="12">
        <v>60.617842113100004</v>
      </c>
      <c r="Z96" s="12">
        <v>90.097859999999997</v>
      </c>
      <c r="AA96" s="12">
        <v>81.909419999999997</v>
      </c>
    </row>
    <row r="97" spans="2:27" x14ac:dyDescent="0.4">
      <c r="B97" t="s">
        <v>73</v>
      </c>
      <c r="C97" s="4" t="s">
        <v>24</v>
      </c>
      <c r="D97" s="2">
        <v>0</v>
      </c>
      <c r="E97" s="2">
        <v>0</v>
      </c>
      <c r="F97" s="2">
        <v>0</v>
      </c>
      <c r="G97" s="2">
        <v>0</v>
      </c>
      <c r="H97" s="2">
        <v>1978.7975421441001</v>
      </c>
      <c r="I97" s="2">
        <v>1665.6091600635</v>
      </c>
      <c r="J97" s="2">
        <v>2185.3966486072995</v>
      </c>
      <c r="K97" s="2">
        <v>2071.5962373650004</v>
      </c>
      <c r="L97" s="2">
        <v>3221.4958259212995</v>
      </c>
      <c r="M97" s="2">
        <v>4078.7647800000004</v>
      </c>
      <c r="N97" s="2">
        <v>2205.4528869862997</v>
      </c>
      <c r="O97" s="2">
        <v>2334.7385000000004</v>
      </c>
      <c r="P97" s="2">
        <v>2463.9587020845001</v>
      </c>
      <c r="Q97" s="2">
        <v>2351.3237600000002</v>
      </c>
      <c r="R97" s="2">
        <v>2956.9819900000002</v>
      </c>
      <c r="S97" s="2">
        <v>2805.3045499999998</v>
      </c>
      <c r="T97" s="2">
        <v>3559.5228535046995</v>
      </c>
      <c r="U97" s="2">
        <v>7952.7987599999997</v>
      </c>
      <c r="V97" s="2">
        <v>8023.2832487036994</v>
      </c>
      <c r="W97" s="2">
        <v>7142.893970000001</v>
      </c>
      <c r="X97" s="2">
        <v>8634.2273074112018</v>
      </c>
      <c r="Y97" s="2">
        <v>17723.5724487888</v>
      </c>
      <c r="Z97" s="2">
        <v>6962.4502414623003</v>
      </c>
      <c r="AA97" s="2">
        <v>10507.057566043499</v>
      </c>
    </row>
    <row r="98" spans="2:27" x14ac:dyDescent="0.4">
      <c r="B98" t="s">
        <v>73</v>
      </c>
      <c r="C98" s="5" t="s">
        <v>25</v>
      </c>
      <c r="D98" s="2">
        <v>0</v>
      </c>
      <c r="E98" s="2">
        <v>0</v>
      </c>
      <c r="F98" s="2">
        <v>0</v>
      </c>
      <c r="G98" s="2">
        <v>0</v>
      </c>
      <c r="H98" s="2">
        <v>1977.29</v>
      </c>
      <c r="I98" s="2">
        <v>1665.6</v>
      </c>
      <c r="J98" s="2">
        <v>2184.08</v>
      </c>
      <c r="K98" s="2">
        <v>2070.7200000000003</v>
      </c>
      <c r="L98" s="2">
        <v>3218.8599999999997</v>
      </c>
      <c r="M98" s="2">
        <v>4038.7200000000003</v>
      </c>
      <c r="N98" s="2">
        <v>2142.11</v>
      </c>
      <c r="O98" s="2">
        <v>2228.13</v>
      </c>
      <c r="P98" s="2">
        <v>2209.19</v>
      </c>
      <c r="Q98" s="2">
        <v>2341.88</v>
      </c>
      <c r="R98" s="2">
        <v>2551.37</v>
      </c>
      <c r="S98" s="2">
        <v>2769.1</v>
      </c>
      <c r="T98" s="2">
        <v>2806.2200000000003</v>
      </c>
      <c r="U98" s="2">
        <v>6125.42</v>
      </c>
      <c r="V98" s="2">
        <v>6885.17</v>
      </c>
      <c r="W98" s="2">
        <v>5676.92</v>
      </c>
      <c r="X98" s="2">
        <v>7200.85</v>
      </c>
      <c r="Y98" s="2">
        <v>16272.960000000001</v>
      </c>
      <c r="Z98" s="2">
        <v>4389.8599999999997</v>
      </c>
      <c r="AA98" s="2">
        <v>5647.8099999999995</v>
      </c>
    </row>
    <row r="99" spans="2:27" x14ac:dyDescent="0.4">
      <c r="B99" t="s">
        <v>73</v>
      </c>
      <c r="C99" s="5" t="s">
        <v>26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1311.71</v>
      </c>
      <c r="V99" s="2">
        <v>0</v>
      </c>
      <c r="W99" s="2">
        <v>0</v>
      </c>
      <c r="X99" s="2">
        <v>0</v>
      </c>
      <c r="Y99" s="2">
        <v>0</v>
      </c>
      <c r="Z99" s="2">
        <v>283.14999999999998</v>
      </c>
      <c r="AA99" s="2">
        <v>2379.66</v>
      </c>
    </row>
    <row r="100" spans="2:27" x14ac:dyDescent="0.4">
      <c r="B100" t="s">
        <v>73</v>
      </c>
      <c r="C100" s="5" t="s">
        <v>27</v>
      </c>
      <c r="D100" s="2">
        <v>0</v>
      </c>
      <c r="E100" s="2">
        <v>0</v>
      </c>
      <c r="F100" s="2">
        <v>0</v>
      </c>
      <c r="G100" s="2">
        <v>0</v>
      </c>
      <c r="H100" s="2">
        <v>1.5075421441000001</v>
      </c>
      <c r="I100" s="2">
        <v>9.1600634999999993E-3</v>
      </c>
      <c r="J100" s="2">
        <v>0.90676705589999995</v>
      </c>
      <c r="K100" s="2">
        <v>0.87623736499999993</v>
      </c>
      <c r="L100" s="2">
        <v>0</v>
      </c>
      <c r="M100" s="2">
        <v>40.044780000000003</v>
      </c>
      <c r="N100" s="2">
        <v>62.44164</v>
      </c>
      <c r="O100" s="2">
        <v>106.60850000000001</v>
      </c>
      <c r="P100" s="2">
        <v>249.8655</v>
      </c>
      <c r="Q100" s="2">
        <v>9.4437599999999993</v>
      </c>
      <c r="R100" s="2">
        <v>375.35829000000001</v>
      </c>
      <c r="S100" s="2">
        <v>36.204549999999998</v>
      </c>
      <c r="T100" s="2">
        <v>724.36547000000007</v>
      </c>
      <c r="U100" s="2">
        <v>515.66876000000002</v>
      </c>
      <c r="V100" s="2">
        <v>1085.78144</v>
      </c>
      <c r="W100" s="2">
        <v>1349.2006200000001</v>
      </c>
      <c r="X100" s="2">
        <v>1321.9440299999999</v>
      </c>
      <c r="Y100" s="2">
        <v>1315.27774</v>
      </c>
      <c r="Z100" s="2">
        <v>2101.7375499999998</v>
      </c>
      <c r="AA100" s="2">
        <v>2377.5626000000002</v>
      </c>
    </row>
    <row r="101" spans="2:27" x14ac:dyDescent="0.4">
      <c r="B101" t="s">
        <v>73</v>
      </c>
      <c r="C101" s="6" t="s">
        <v>28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0.40988155139999999</v>
      </c>
      <c r="K101" s="2">
        <v>0</v>
      </c>
      <c r="L101" s="2">
        <v>2.6358259212999999</v>
      </c>
      <c r="M101" s="2">
        <v>0</v>
      </c>
      <c r="N101" s="2">
        <v>0.9012469863</v>
      </c>
      <c r="O101" s="2">
        <v>0</v>
      </c>
      <c r="P101" s="2">
        <v>4.9032020845000002</v>
      </c>
      <c r="Q101" s="2">
        <v>0</v>
      </c>
      <c r="R101" s="2">
        <v>30.253699999999998</v>
      </c>
      <c r="S101" s="2">
        <v>0</v>
      </c>
      <c r="T101" s="2">
        <v>28.937383504700001</v>
      </c>
      <c r="U101" s="2">
        <v>0</v>
      </c>
      <c r="V101" s="2">
        <v>52.331808703699998</v>
      </c>
      <c r="W101" s="2">
        <v>116.77335000000001</v>
      </c>
      <c r="X101" s="2">
        <v>111.43327741120001</v>
      </c>
      <c r="Y101" s="2">
        <v>135.33470878880001</v>
      </c>
      <c r="Z101" s="2">
        <v>187.70269146229998</v>
      </c>
      <c r="AA101" s="2">
        <v>102.0249660435</v>
      </c>
    </row>
    <row r="104" spans="2:27" x14ac:dyDescent="0.4">
      <c r="C104" t="s">
        <v>41</v>
      </c>
      <c r="D104" s="1">
        <v>38717</v>
      </c>
      <c r="E104" s="1">
        <v>38898</v>
      </c>
      <c r="F104" s="1">
        <v>39082</v>
      </c>
      <c r="G104" s="1">
        <v>39263</v>
      </c>
      <c r="H104" s="1">
        <v>39447</v>
      </c>
      <c r="I104" s="1">
        <v>39629</v>
      </c>
      <c r="J104" s="1">
        <v>39813</v>
      </c>
      <c r="K104" s="1">
        <v>39994</v>
      </c>
      <c r="L104" s="1">
        <v>40178</v>
      </c>
      <c r="M104" s="1">
        <v>40359</v>
      </c>
      <c r="N104" s="1">
        <v>40543</v>
      </c>
      <c r="O104" s="1">
        <v>40724</v>
      </c>
      <c r="P104" s="1">
        <v>40908</v>
      </c>
      <c r="Q104" s="1">
        <v>41090</v>
      </c>
      <c r="R104" s="1">
        <v>41274</v>
      </c>
      <c r="S104" s="1">
        <v>41455</v>
      </c>
      <c r="T104" s="1">
        <v>41639</v>
      </c>
      <c r="U104" s="1">
        <v>41820</v>
      </c>
      <c r="V104" s="1">
        <v>42004</v>
      </c>
      <c r="W104" s="1">
        <v>42185</v>
      </c>
      <c r="X104" s="1">
        <v>42369</v>
      </c>
      <c r="Y104" s="1">
        <v>42551</v>
      </c>
      <c r="Z104" s="1">
        <v>42735</v>
      </c>
      <c r="AA104" s="1">
        <v>42916</v>
      </c>
    </row>
    <row r="105" spans="2:27" x14ac:dyDescent="0.4">
      <c r="B105" t="s">
        <v>48</v>
      </c>
      <c r="C105" s="3" t="s">
        <v>0</v>
      </c>
      <c r="D105" s="8" t="e">
        <v>#DIV/0!</v>
      </c>
      <c r="E105" s="8" t="e">
        <v>#DIV/0!</v>
      </c>
      <c r="F105" s="8" t="e">
        <v>#DIV/0!</v>
      </c>
      <c r="G105" s="8" t="e">
        <v>#DIV/0!</v>
      </c>
      <c r="H105" s="8">
        <v>0.12108021002163238</v>
      </c>
      <c r="I105" s="8">
        <v>0.12039524270778203</v>
      </c>
      <c r="J105" s="8">
        <v>0.12195813066262169</v>
      </c>
      <c r="K105" s="8">
        <v>0.12805479044452664</v>
      </c>
      <c r="L105" s="8">
        <v>0.13061689522310146</v>
      </c>
      <c r="M105" s="8">
        <v>0.14380498498523217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0.11624279530749056</v>
      </c>
      <c r="V105" s="8">
        <v>0.10115637031923001</v>
      </c>
      <c r="W105" s="8">
        <v>9.3576033129722555E-2</v>
      </c>
      <c r="X105" s="8">
        <v>8.782809719859215E-2</v>
      </c>
      <c r="Y105" s="8">
        <v>7.6166964474357807E-2</v>
      </c>
      <c r="Z105" s="8">
        <v>0</v>
      </c>
      <c r="AA105" s="8">
        <v>0</v>
      </c>
    </row>
    <row r="106" spans="2:27" x14ac:dyDescent="0.4">
      <c r="B106" t="s">
        <v>49</v>
      </c>
      <c r="C106" s="3" t="s">
        <v>1</v>
      </c>
      <c r="D106" s="8" t="e">
        <v>#DIV/0!</v>
      </c>
      <c r="E106" s="8" t="e">
        <v>#DIV/0!</v>
      </c>
      <c r="F106" s="8" t="e">
        <v>#DIV/0!</v>
      </c>
      <c r="G106" s="8" t="e">
        <v>#DIV/0!</v>
      </c>
      <c r="H106" s="8">
        <v>9.1976430115846122E-2</v>
      </c>
      <c r="I106" s="8">
        <v>9.0741419054559014E-2</v>
      </c>
      <c r="J106" s="8">
        <v>0.12428810886898219</v>
      </c>
      <c r="K106" s="8">
        <v>8.7645289989540812E-2</v>
      </c>
      <c r="L106" s="8">
        <v>7.225903777726124E-2</v>
      </c>
      <c r="M106" s="8">
        <v>6.1240290196103581E-2</v>
      </c>
      <c r="N106" s="8">
        <v>5.8318121983641474E-2</v>
      </c>
      <c r="O106" s="8">
        <v>5.1428410788376441E-2</v>
      </c>
      <c r="P106" s="8">
        <v>4.560250140303055E-2</v>
      </c>
      <c r="Q106" s="8">
        <v>4.3771399128176652E-2</v>
      </c>
      <c r="R106" s="8">
        <v>4.1261395138399312E-2</v>
      </c>
      <c r="S106" s="8">
        <v>3.6109542519446251E-2</v>
      </c>
      <c r="T106" s="8">
        <v>3.0410749118306254E-2</v>
      </c>
      <c r="U106" s="8">
        <v>2.4954995839116426E-2</v>
      </c>
      <c r="V106" s="8">
        <v>2.2576421385657283E-2</v>
      </c>
      <c r="W106" s="8">
        <v>2.0485873458641553E-2</v>
      </c>
      <c r="X106" s="8">
        <v>1.8062374592403192E-2</v>
      </c>
      <c r="Y106" s="8">
        <v>1.8178214056713115E-2</v>
      </c>
      <c r="Z106" s="8">
        <v>1.9757341144042026E-2</v>
      </c>
      <c r="AA106" s="8">
        <v>3.4792917623903102E-2</v>
      </c>
    </row>
    <row r="107" spans="2:27" x14ac:dyDescent="0.4">
      <c r="B107" t="s">
        <v>50</v>
      </c>
      <c r="C107" s="3" t="s">
        <v>2</v>
      </c>
      <c r="D107" s="8" t="e">
        <v>#DIV/0!</v>
      </c>
      <c r="E107" s="8" t="e">
        <v>#DIV/0!</v>
      </c>
      <c r="F107" s="8" t="e">
        <v>#DIV/0!</v>
      </c>
      <c r="G107" s="8" t="e">
        <v>#DIV/0!</v>
      </c>
      <c r="H107" s="8">
        <v>8.161694798624583E-2</v>
      </c>
      <c r="I107" s="8" t="e">
        <v>#DIV/0!</v>
      </c>
      <c r="J107" s="8">
        <v>9.1062528928644471E-2</v>
      </c>
      <c r="K107" s="8" t="e">
        <v>#DIV/0!</v>
      </c>
      <c r="L107" s="8">
        <v>0.10842909547840537</v>
      </c>
      <c r="M107" s="8">
        <v>0.11543247618039797</v>
      </c>
      <c r="N107" s="8">
        <v>0.11629195271535459</v>
      </c>
      <c r="O107" s="8">
        <v>0.10775897316304187</v>
      </c>
      <c r="P107" s="8">
        <v>0.10075427117411849</v>
      </c>
      <c r="Q107" s="8">
        <v>9.8961426247708567E-2</v>
      </c>
      <c r="R107" s="8">
        <v>9.9830089896613627E-2</v>
      </c>
      <c r="S107" s="8">
        <v>0.10075628744403593</v>
      </c>
      <c r="T107" s="8">
        <v>9.7559113432129307E-2</v>
      </c>
      <c r="U107" s="8">
        <v>8.9221281814596695E-2</v>
      </c>
      <c r="V107" s="8">
        <v>8.500764686478543E-2</v>
      </c>
      <c r="W107" s="8">
        <v>7.6576625678071483E-2</v>
      </c>
      <c r="X107" s="8">
        <v>6.7845332637074957E-2</v>
      </c>
      <c r="Y107" s="8">
        <v>5.4850317684653184E-2</v>
      </c>
      <c r="Z107" s="8">
        <v>4.6002975125014424E-2</v>
      </c>
      <c r="AA107" s="8">
        <v>4.4834315398177921E-2</v>
      </c>
    </row>
    <row r="108" spans="2:27" x14ac:dyDescent="0.4">
      <c r="B108" t="s">
        <v>51</v>
      </c>
      <c r="C108" s="3" t="s">
        <v>3</v>
      </c>
      <c r="D108" s="8" t="e">
        <v>#DIV/0!</v>
      </c>
      <c r="E108" s="8" t="e">
        <v>#DIV/0!</v>
      </c>
      <c r="F108" s="8" t="e">
        <v>#DIV/0!</v>
      </c>
      <c r="G108" s="8" t="e">
        <v>#DIV/0!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</row>
    <row r="109" spans="2:27" x14ac:dyDescent="0.4">
      <c r="B109" t="s">
        <v>52</v>
      </c>
      <c r="C109" s="3" t="s">
        <v>4</v>
      </c>
      <c r="D109" s="8" t="e">
        <v>#DIV/0!</v>
      </c>
      <c r="E109" s="8" t="e">
        <v>#DIV/0!</v>
      </c>
      <c r="F109" s="8" t="e">
        <v>#DIV/0!</v>
      </c>
      <c r="G109" s="8" t="e">
        <v>#DIV/0!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</row>
    <row r="110" spans="2:27" x14ac:dyDescent="0.4">
      <c r="B110" t="s">
        <v>34</v>
      </c>
      <c r="C110" s="7" t="s">
        <v>33</v>
      </c>
      <c r="D110" s="8" t="e">
        <v>#DIV/0!</v>
      </c>
      <c r="E110" s="8" t="e">
        <v>#DIV/0!</v>
      </c>
      <c r="F110" s="8" t="e">
        <v>#DIV/0!</v>
      </c>
      <c r="G110" s="8" t="e">
        <v>#DIV/0!</v>
      </c>
      <c r="H110" s="8" t="e">
        <v>#DIV/0!</v>
      </c>
      <c r="I110" s="8" t="e">
        <v>#DIV/0!</v>
      </c>
      <c r="J110" s="8" t="e">
        <v>#DIV/0!</v>
      </c>
      <c r="K110" s="8" t="e">
        <v>#DIV/0!</v>
      </c>
      <c r="L110" s="8" t="e">
        <v>#DIV/0!</v>
      </c>
      <c r="M110" s="8" t="e">
        <v>#DIV/0!</v>
      </c>
      <c r="N110" s="8">
        <v>0</v>
      </c>
      <c r="O110" s="8" t="e">
        <v>#DIV/0!</v>
      </c>
      <c r="P110" s="8">
        <v>0</v>
      </c>
      <c r="Q110" s="8" t="e">
        <v>#DIV/0!</v>
      </c>
      <c r="R110" s="8">
        <v>0</v>
      </c>
      <c r="S110" s="8" t="e">
        <v>#DIV/0!</v>
      </c>
      <c r="T110" s="8">
        <v>0</v>
      </c>
      <c r="U110" s="8" t="e">
        <v>#DIV/0!</v>
      </c>
      <c r="V110" s="8">
        <v>0.11243813134591914</v>
      </c>
      <c r="W110" s="8" t="e">
        <v>#DIV/0!</v>
      </c>
      <c r="X110" s="8">
        <v>0.13061256206188601</v>
      </c>
      <c r="Y110" s="8">
        <v>0.78006514072194311</v>
      </c>
      <c r="Z110" s="8">
        <v>0.12495141182233319</v>
      </c>
      <c r="AA110" s="8">
        <v>0.12811439929599747</v>
      </c>
    </row>
    <row r="111" spans="2:27" x14ac:dyDescent="0.4">
      <c r="B111" t="s">
        <v>53</v>
      </c>
      <c r="C111" s="3" t="s">
        <v>5</v>
      </c>
      <c r="D111" s="8" t="e">
        <v>#DIV/0!</v>
      </c>
      <c r="E111" s="8" t="e">
        <v>#DIV/0!</v>
      </c>
      <c r="F111" s="8" t="e">
        <v>#DIV/0!</v>
      </c>
      <c r="G111" s="8" t="e">
        <v>#DIV/0!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</row>
    <row r="112" spans="2:27" x14ac:dyDescent="0.4">
      <c r="B112" t="s">
        <v>54</v>
      </c>
      <c r="C112" s="3" t="s">
        <v>6</v>
      </c>
      <c r="D112" s="8" t="e">
        <v>#DIV/0!</v>
      </c>
      <c r="E112" s="8" t="e">
        <v>#DIV/0!</v>
      </c>
      <c r="F112" s="8" t="e">
        <v>#DIV/0!</v>
      </c>
      <c r="G112" s="8" t="e">
        <v>#DIV/0!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</row>
    <row r="113" spans="2:27" x14ac:dyDescent="0.4">
      <c r="B113" t="s">
        <v>55</v>
      </c>
      <c r="C113" s="3" t="s">
        <v>7</v>
      </c>
      <c r="D113" s="8" t="e">
        <v>#DIV/0!</v>
      </c>
      <c r="E113" s="8" t="e">
        <v>#DIV/0!</v>
      </c>
      <c r="F113" s="8" t="e">
        <v>#DIV/0!</v>
      </c>
      <c r="G113" s="8" t="e">
        <v>#DIV/0!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</row>
    <row r="114" spans="2:27" x14ac:dyDescent="0.4">
      <c r="B114" t="s">
        <v>56</v>
      </c>
      <c r="C114" s="3" t="s">
        <v>8</v>
      </c>
      <c r="D114" s="8" t="e">
        <v>#DIV/0!</v>
      </c>
      <c r="E114" s="8" t="e">
        <v>#DIV/0!</v>
      </c>
      <c r="F114" s="8" t="e">
        <v>#DIV/0!</v>
      </c>
      <c r="G114" s="8" t="e">
        <v>#DIV/0!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0.30679901858743014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</row>
    <row r="115" spans="2:27" x14ac:dyDescent="0.4">
      <c r="B115" t="s">
        <v>57</v>
      </c>
      <c r="C115" s="3" t="s">
        <v>9</v>
      </c>
      <c r="D115" s="8" t="e">
        <v>#DIV/0!</v>
      </c>
      <c r="E115" s="8" t="e">
        <v>#DIV/0!</v>
      </c>
      <c r="F115" s="8" t="e">
        <v>#DIV/0!</v>
      </c>
      <c r="G115" s="8" t="e">
        <v>#DIV/0!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0.18179329274916389</v>
      </c>
    </row>
    <row r="116" spans="2:27" x14ac:dyDescent="0.4">
      <c r="B116" t="s">
        <v>58</v>
      </c>
      <c r="C116" s="3" t="s">
        <v>10</v>
      </c>
      <c r="D116" s="8" t="e">
        <v>#DIV/0!</v>
      </c>
      <c r="E116" s="8" t="e">
        <v>#DIV/0!</v>
      </c>
      <c r="F116" s="8" t="e">
        <v>#DIV/0!</v>
      </c>
      <c r="G116" s="8" t="e">
        <v>#DIV/0!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</row>
    <row r="117" spans="2:27" x14ac:dyDescent="0.4">
      <c r="B117" t="s">
        <v>59</v>
      </c>
      <c r="C117" s="3" t="s">
        <v>11</v>
      </c>
      <c r="D117" s="8" t="e">
        <v>#DIV/0!</v>
      </c>
      <c r="E117" s="8" t="e">
        <v>#DIV/0!</v>
      </c>
      <c r="F117" s="8" t="e">
        <v>#DIV/0!</v>
      </c>
      <c r="G117" s="8" t="e">
        <v>#DIV/0!</v>
      </c>
      <c r="H117" s="8">
        <v>0</v>
      </c>
      <c r="I117" s="8" t="e">
        <v>#DIV/0!</v>
      </c>
      <c r="J117" s="8">
        <v>0</v>
      </c>
      <c r="K117" s="8" t="e">
        <v>#DIV/0!</v>
      </c>
      <c r="L117" s="8">
        <v>0</v>
      </c>
      <c r="M117" s="8" t="e">
        <v>#DIV/0!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4.2698953902019353E-2</v>
      </c>
      <c r="AA117" s="8">
        <v>4.2920668515935248E-2</v>
      </c>
    </row>
    <row r="118" spans="2:27" x14ac:dyDescent="0.4">
      <c r="B118" t="s">
        <v>60</v>
      </c>
      <c r="C118" s="3" t="s">
        <v>12</v>
      </c>
      <c r="D118" s="8" t="e">
        <v>#DIV/0!</v>
      </c>
      <c r="E118" s="8" t="e">
        <v>#DIV/0!</v>
      </c>
      <c r="F118" s="8" t="e">
        <v>#DIV/0!</v>
      </c>
      <c r="G118" s="8" t="e">
        <v>#DIV/0!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</row>
    <row r="119" spans="2:27" x14ac:dyDescent="0.4">
      <c r="B119" t="s">
        <v>61</v>
      </c>
      <c r="C119" s="3" t="s">
        <v>13</v>
      </c>
      <c r="D119" s="8" t="e">
        <v>#DIV/0!</v>
      </c>
      <c r="E119" s="8" t="e">
        <v>#DIV/0!</v>
      </c>
      <c r="F119" s="8" t="e">
        <v>#DIV/0!</v>
      </c>
      <c r="G119" s="8" t="e">
        <v>#DIV/0!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0.10842842364730094</v>
      </c>
      <c r="N119" s="8">
        <v>0.11492166921797677</v>
      </c>
      <c r="O119" s="8">
        <v>0.16743939546508493</v>
      </c>
      <c r="P119" s="8">
        <v>0.21838433362260026</v>
      </c>
      <c r="Q119" s="8">
        <v>0</v>
      </c>
      <c r="R119" s="8">
        <v>0.26569184204742513</v>
      </c>
      <c r="S119" s="8">
        <v>0</v>
      </c>
      <c r="T119" s="8">
        <v>0.27801033615013332</v>
      </c>
      <c r="U119" s="8">
        <v>0.10160574882054682</v>
      </c>
      <c r="V119" s="8">
        <v>0.10773601541325148</v>
      </c>
      <c r="W119" s="8">
        <v>0.1027571543100143</v>
      </c>
      <c r="X119" s="8">
        <v>9.6798728153339925E-2</v>
      </c>
      <c r="Y119" s="8">
        <v>8.2998661311914329E-2</v>
      </c>
      <c r="Z119" s="8">
        <v>6.4849335151453052E-2</v>
      </c>
      <c r="AA119" s="8">
        <v>5.8022549869904599E-2</v>
      </c>
    </row>
    <row r="120" spans="2:27" x14ac:dyDescent="0.4">
      <c r="B120" t="s">
        <v>62</v>
      </c>
      <c r="C120" s="3" t="s">
        <v>14</v>
      </c>
      <c r="D120" s="8" t="e">
        <v>#DIV/0!</v>
      </c>
      <c r="E120" s="8" t="e">
        <v>#DIV/0!</v>
      </c>
      <c r="F120" s="8" t="e">
        <v>#DIV/0!</v>
      </c>
      <c r="G120" s="8" t="e">
        <v>#DIV/0!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8.8376056759268379E-2</v>
      </c>
      <c r="O120" s="8">
        <v>7.6992870091748308E-2</v>
      </c>
      <c r="P120" s="8">
        <v>6.1272499746780847E-2</v>
      </c>
      <c r="Q120" s="8">
        <v>5.3730623854340555E-2</v>
      </c>
      <c r="R120" s="8">
        <v>0.1593212184870412</v>
      </c>
      <c r="S120" s="8">
        <v>0.16298185641185253</v>
      </c>
      <c r="T120" s="8">
        <v>0.18954047233559851</v>
      </c>
      <c r="U120" s="8">
        <v>0.21080448780491184</v>
      </c>
      <c r="V120" s="8">
        <v>0.25230441388810992</v>
      </c>
      <c r="W120" s="8">
        <v>0.29574738503768189</v>
      </c>
      <c r="X120" s="8">
        <v>0.31859269903806609</v>
      </c>
      <c r="Y120" s="8">
        <v>0.29707830107256855</v>
      </c>
      <c r="Z120" s="8">
        <v>0.33215406183629331</v>
      </c>
      <c r="AA120" s="8">
        <v>0.32978594380724152</v>
      </c>
    </row>
    <row r="121" spans="2:27" x14ac:dyDescent="0.4">
      <c r="B121" t="s">
        <v>63</v>
      </c>
      <c r="C121" s="3" t="s">
        <v>15</v>
      </c>
      <c r="D121" s="8" t="e">
        <v>#DIV/0!</v>
      </c>
      <c r="E121" s="8" t="e">
        <v>#DIV/0!</v>
      </c>
      <c r="F121" s="8" t="e">
        <v>#DIV/0!</v>
      </c>
      <c r="G121" s="8" t="e">
        <v>#DIV/0!</v>
      </c>
      <c r="H121" s="8">
        <v>2.1837274590751126E-4</v>
      </c>
      <c r="I121" s="8">
        <v>7.9665193141517364E-5</v>
      </c>
      <c r="J121" s="8">
        <v>2.7512938370585584E-5</v>
      </c>
      <c r="K121" s="8">
        <v>6.7036396738638291E-4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0.38171907474070987</v>
      </c>
      <c r="U121" s="8">
        <v>0.50823708666575607</v>
      </c>
      <c r="V121" s="8">
        <v>0.91636440762798843</v>
      </c>
      <c r="W121" s="8">
        <v>0.940139080558683</v>
      </c>
      <c r="X121" s="8">
        <v>0.94226479422747467</v>
      </c>
      <c r="Y121" s="8">
        <v>0.93368899863556154</v>
      </c>
      <c r="Z121" s="8">
        <v>0.90122398263517578</v>
      </c>
      <c r="AA121" s="8">
        <v>0.85438244805666685</v>
      </c>
    </row>
    <row r="122" spans="2:27" x14ac:dyDescent="0.4">
      <c r="B122" t="s">
        <v>64</v>
      </c>
      <c r="C122" s="3" t="s">
        <v>16</v>
      </c>
      <c r="D122" s="8" t="e">
        <v>#DIV/0!</v>
      </c>
      <c r="E122" s="8" t="e">
        <v>#DIV/0!</v>
      </c>
      <c r="F122" s="8" t="e">
        <v>#DIV/0!</v>
      </c>
      <c r="G122" s="8" t="e">
        <v>#DIV/0!</v>
      </c>
      <c r="H122" s="8">
        <v>0</v>
      </c>
      <c r="I122" s="8" t="e">
        <v>#DIV/0!</v>
      </c>
      <c r="J122" s="8" t="e">
        <v>#DIV/0!</v>
      </c>
      <c r="K122" s="8" t="e">
        <v>#DIV/0!</v>
      </c>
      <c r="L122" s="8">
        <v>0</v>
      </c>
      <c r="M122" s="8" t="e">
        <v>#DIV/0!</v>
      </c>
      <c r="N122" s="8">
        <v>0</v>
      </c>
      <c r="O122" s="8" t="e">
        <v>#DIV/0!</v>
      </c>
      <c r="P122" s="8">
        <v>0</v>
      </c>
      <c r="Q122" s="8" t="e">
        <v>#DIV/0!</v>
      </c>
      <c r="R122" s="8">
        <v>0</v>
      </c>
      <c r="S122" s="8" t="e">
        <v>#DIV/0!</v>
      </c>
      <c r="T122" s="8">
        <v>0</v>
      </c>
      <c r="U122" s="8" t="e">
        <v>#DIV/0!</v>
      </c>
      <c r="V122" s="8">
        <v>0</v>
      </c>
      <c r="W122" s="8" t="e">
        <v>#DIV/0!</v>
      </c>
      <c r="X122" s="8">
        <v>0</v>
      </c>
      <c r="Y122" s="8">
        <v>0</v>
      </c>
      <c r="Z122" s="8">
        <v>0.26842712663623308</v>
      </c>
      <c r="AA122" s="8">
        <v>0.28587896010295311</v>
      </c>
    </row>
    <row r="123" spans="2:27" x14ac:dyDescent="0.4">
      <c r="B123" t="s">
        <v>65</v>
      </c>
      <c r="C123" s="3" t="s">
        <v>17</v>
      </c>
      <c r="D123" s="8" t="e">
        <v>#DIV/0!</v>
      </c>
      <c r="E123" s="8" t="e">
        <v>#DIV/0!</v>
      </c>
      <c r="F123" s="8" t="e">
        <v>#DIV/0!</v>
      </c>
      <c r="G123" s="8" t="e">
        <v>#DIV/0!</v>
      </c>
      <c r="H123" s="8">
        <v>7.1687579480180105E-2</v>
      </c>
      <c r="I123" s="8" t="e">
        <v>#DIV/0!</v>
      </c>
      <c r="J123" s="8">
        <v>3.981400323740987E-2</v>
      </c>
      <c r="K123" s="8">
        <v>3.2672215783373725E-2</v>
      </c>
      <c r="L123" s="8">
        <v>0</v>
      </c>
      <c r="M123" s="8" t="e">
        <v>#DIV/0!</v>
      </c>
      <c r="N123" s="8">
        <v>5.3155506967630791E-3</v>
      </c>
      <c r="O123" s="8" t="e">
        <v>#DIV/0!</v>
      </c>
      <c r="P123" s="8">
        <v>0</v>
      </c>
      <c r="Q123" s="8" t="e">
        <v>#DIV/0!</v>
      </c>
      <c r="R123" s="8">
        <v>0</v>
      </c>
      <c r="S123" s="8" t="e">
        <v>#DIV/0!</v>
      </c>
      <c r="T123" s="8">
        <v>0</v>
      </c>
      <c r="U123" s="8" t="e">
        <v>#DIV/0!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</row>
    <row r="124" spans="2:27" x14ac:dyDescent="0.4">
      <c r="B124" t="s">
        <v>66</v>
      </c>
      <c r="C124" s="3" t="s">
        <v>18</v>
      </c>
      <c r="D124" s="8" t="e">
        <v>#DIV/0!</v>
      </c>
      <c r="E124" s="8" t="e">
        <v>#DIV/0!</v>
      </c>
      <c r="F124" s="8">
        <v>0</v>
      </c>
      <c r="G124" s="8" t="e">
        <v>#DIV/0!</v>
      </c>
      <c r="H124" s="8">
        <v>0</v>
      </c>
      <c r="I124" s="8">
        <v>0</v>
      </c>
      <c r="J124" s="8">
        <v>0</v>
      </c>
      <c r="K124" s="8" t="e">
        <v>#DIV/0!</v>
      </c>
      <c r="L124" s="8">
        <v>0</v>
      </c>
      <c r="M124" s="8" t="e">
        <v>#DIV/0!</v>
      </c>
      <c r="N124" s="8">
        <v>0</v>
      </c>
      <c r="O124" s="8" t="e">
        <v>#DIV/0!</v>
      </c>
      <c r="P124" s="8">
        <v>0</v>
      </c>
      <c r="Q124" s="8" t="e">
        <v>#DIV/0!</v>
      </c>
      <c r="R124" s="8">
        <v>0</v>
      </c>
      <c r="S124" s="8" t="e">
        <v>#DIV/0!</v>
      </c>
      <c r="T124" s="8">
        <v>0</v>
      </c>
      <c r="U124" s="8" t="e">
        <v>#DIV/0!</v>
      </c>
      <c r="V124" s="8">
        <v>0</v>
      </c>
      <c r="W124" s="8">
        <v>0</v>
      </c>
      <c r="X124" s="8">
        <v>0</v>
      </c>
      <c r="Y124" s="8" t="e">
        <v>#DIV/0!</v>
      </c>
      <c r="Z124" s="8">
        <v>0.23230294325041251</v>
      </c>
      <c r="AA124" s="8">
        <v>0.28102820501682069</v>
      </c>
    </row>
    <row r="125" spans="2:27" x14ac:dyDescent="0.4">
      <c r="B125" t="s">
        <v>67</v>
      </c>
      <c r="C125" s="3" t="s">
        <v>19</v>
      </c>
      <c r="D125" s="8" t="e">
        <v>#DIV/0!</v>
      </c>
      <c r="E125" s="8" t="e">
        <v>#DIV/0!</v>
      </c>
      <c r="F125" s="8" t="e">
        <v>#DIV/0!</v>
      </c>
      <c r="G125" s="8" t="e">
        <v>#DIV/0!</v>
      </c>
      <c r="H125" s="8">
        <v>0</v>
      </c>
      <c r="I125" s="8">
        <v>0</v>
      </c>
      <c r="J125" s="8">
        <v>0</v>
      </c>
      <c r="K125" s="8" t="e">
        <v>#DIV/0!</v>
      </c>
      <c r="L125" s="8">
        <v>0</v>
      </c>
      <c r="M125" s="8">
        <v>0</v>
      </c>
      <c r="N125" s="8">
        <v>0</v>
      </c>
      <c r="O125" s="8">
        <v>0</v>
      </c>
      <c r="P125" s="8">
        <v>0.28710765093773477</v>
      </c>
      <c r="Q125" s="8" t="e">
        <v>#DIV/0!</v>
      </c>
      <c r="R125" s="8">
        <v>0.2546169336338529</v>
      </c>
      <c r="S125" s="8" t="e">
        <v>#DIV/0!</v>
      </c>
      <c r="T125" s="8">
        <v>0.26727009325782697</v>
      </c>
      <c r="U125" s="8" t="e">
        <v>#DIV/0!</v>
      </c>
      <c r="V125" s="8">
        <v>0.29190426037950867</v>
      </c>
      <c r="W125" s="8">
        <v>0.31079568982339278</v>
      </c>
      <c r="X125" s="8">
        <v>0.29887881639034986</v>
      </c>
      <c r="Y125" s="8">
        <v>0.28976026741765787</v>
      </c>
      <c r="Z125" s="8">
        <v>0.29286328950322449</v>
      </c>
      <c r="AA125" s="8">
        <v>0.28073965252595301</v>
      </c>
    </row>
    <row r="126" spans="2:27" x14ac:dyDescent="0.4">
      <c r="B126" t="s">
        <v>68</v>
      </c>
      <c r="C126" s="3" t="s">
        <v>20</v>
      </c>
      <c r="D126" s="8" t="e">
        <v>#DIV/0!</v>
      </c>
      <c r="E126" s="8" t="e">
        <v>#DIV/0!</v>
      </c>
      <c r="F126" s="8" t="e">
        <v>#DIV/0!</v>
      </c>
      <c r="G126" s="8" t="e">
        <v>#DIV/0!</v>
      </c>
      <c r="H126" s="8" t="e">
        <v>#DIV/0!</v>
      </c>
      <c r="I126" s="8" t="e">
        <v>#DIV/0!</v>
      </c>
      <c r="J126" s="8">
        <v>0.12721071442283396</v>
      </c>
      <c r="K126" s="8" t="e">
        <v>#DIV/0!</v>
      </c>
      <c r="L126" s="8">
        <v>0.37593476229407347</v>
      </c>
      <c r="M126" s="8" t="e">
        <v>#DIV/0!</v>
      </c>
      <c r="N126" s="8">
        <v>6.2896255263743872E-2</v>
      </c>
      <c r="O126" s="8" t="e">
        <v>#DIV/0!</v>
      </c>
      <c r="P126" s="8">
        <v>4.7342693768963412E-2</v>
      </c>
      <c r="Q126" s="8" t="e">
        <v>#DIV/0!</v>
      </c>
      <c r="R126" s="8">
        <v>8.5112674712609429E-2</v>
      </c>
      <c r="S126" s="8" t="e">
        <v>#DIV/0!</v>
      </c>
      <c r="T126" s="8">
        <v>9.5616596112835989E-2</v>
      </c>
      <c r="U126" s="8" t="e">
        <v>#DIV/0!</v>
      </c>
      <c r="V126" s="8">
        <v>0.14586558983160769</v>
      </c>
      <c r="W126" s="8">
        <v>0.14747300709109515</v>
      </c>
      <c r="X126" s="8">
        <v>0.14603573966294997</v>
      </c>
      <c r="Y126" s="8" t="e">
        <v>#DIV/0!</v>
      </c>
      <c r="Z126" s="8">
        <v>0.18955827643146242</v>
      </c>
      <c r="AA126" s="8">
        <v>0.13281746675411812</v>
      </c>
    </row>
    <row r="127" spans="2:27" x14ac:dyDescent="0.4">
      <c r="B127" t="s">
        <v>69</v>
      </c>
      <c r="C127" s="3" t="s">
        <v>21</v>
      </c>
      <c r="D127" s="8" t="e">
        <v>#DIV/0!</v>
      </c>
      <c r="E127" s="8" t="e">
        <v>#DIV/0!</v>
      </c>
      <c r="F127" s="8" t="e">
        <v>#DIV/0!</v>
      </c>
      <c r="G127" s="8" t="e">
        <v>#DIV/0!</v>
      </c>
      <c r="H127" s="8" t="e">
        <v>#DIV/0!</v>
      </c>
      <c r="I127" s="8" t="e">
        <v>#DIV/0!</v>
      </c>
      <c r="J127" s="8" t="e">
        <v>#DIV/0!</v>
      </c>
      <c r="K127" s="8" t="e">
        <v>#DIV/0!</v>
      </c>
      <c r="L127" s="8" t="e">
        <v>#DIV/0!</v>
      </c>
      <c r="M127" s="8" t="e">
        <v>#DIV/0!</v>
      </c>
      <c r="N127" s="8">
        <v>0</v>
      </c>
      <c r="O127" s="8" t="e">
        <v>#DIV/0!</v>
      </c>
      <c r="P127" s="8">
        <v>0</v>
      </c>
      <c r="Q127" s="8" t="e">
        <v>#DIV/0!</v>
      </c>
      <c r="R127" s="8">
        <v>0</v>
      </c>
      <c r="S127" s="8" t="e">
        <v>#DIV/0!</v>
      </c>
      <c r="T127" s="8">
        <v>0</v>
      </c>
      <c r="U127" s="8" t="e">
        <v>#DIV/0!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</row>
    <row r="128" spans="2:27" x14ac:dyDescent="0.4">
      <c r="B128" t="s">
        <v>70</v>
      </c>
      <c r="C128" s="3" t="s">
        <v>22</v>
      </c>
      <c r="D128" s="8" t="e">
        <v>#DIV/0!</v>
      </c>
      <c r="E128" s="8" t="e">
        <v>#DIV/0!</v>
      </c>
      <c r="F128" s="8" t="e">
        <v>#DIV/0!</v>
      </c>
      <c r="G128" s="8" t="e">
        <v>#DIV/0!</v>
      </c>
      <c r="H128" s="8" t="e">
        <v>#DIV/0!</v>
      </c>
      <c r="I128" s="8" t="e">
        <v>#DIV/0!</v>
      </c>
      <c r="J128" s="8" t="e">
        <v>#DIV/0!</v>
      </c>
      <c r="K128" s="8" t="e">
        <v>#DIV/0!</v>
      </c>
      <c r="L128" s="8" t="e">
        <v>#DIV/0!</v>
      </c>
      <c r="M128" s="8" t="e">
        <v>#DIV/0!</v>
      </c>
      <c r="N128" s="8" t="e">
        <v>#DIV/0!</v>
      </c>
      <c r="O128" s="8" t="e">
        <v>#DIV/0!</v>
      </c>
      <c r="P128" s="8">
        <v>0.32340088351525259</v>
      </c>
      <c r="Q128" s="8" t="e">
        <v>#DIV/0!</v>
      </c>
      <c r="R128" s="8">
        <v>0.48819323651583618</v>
      </c>
      <c r="S128" s="8" t="e">
        <v>#DIV/0!</v>
      </c>
      <c r="T128" s="8">
        <v>0.61193497407893493</v>
      </c>
      <c r="U128" s="8" t="e">
        <v>#DIV/0!</v>
      </c>
      <c r="V128" s="8">
        <v>0.76590300523723676</v>
      </c>
      <c r="W128" s="8">
        <v>0.79943752782313426</v>
      </c>
      <c r="X128" s="8">
        <v>0.84438460611557609</v>
      </c>
      <c r="Y128" s="8">
        <v>0.88559196696553832</v>
      </c>
      <c r="Z128" s="8">
        <v>0.91602180914342735</v>
      </c>
      <c r="AA128" s="8">
        <v>0</v>
      </c>
    </row>
    <row r="129" spans="2:27" x14ac:dyDescent="0.4">
      <c r="B129" t="s">
        <v>71</v>
      </c>
      <c r="C129" s="7" t="s">
        <v>29</v>
      </c>
      <c r="D129" s="8" t="e">
        <v>#DIV/0!</v>
      </c>
      <c r="E129" s="8" t="e">
        <v>#DIV/0!</v>
      </c>
      <c r="F129" s="8" t="e">
        <v>#DIV/0!</v>
      </c>
      <c r="G129" s="8" t="e">
        <v>#DIV/0!</v>
      </c>
      <c r="H129" s="8">
        <v>0</v>
      </c>
      <c r="I129" s="8" t="e">
        <v>#DIV/0!</v>
      </c>
      <c r="J129" s="8">
        <v>0</v>
      </c>
      <c r="K129" s="8" t="e">
        <v>#DIV/0!</v>
      </c>
      <c r="L129" s="8">
        <v>0</v>
      </c>
      <c r="M129" s="8" t="e">
        <v>#DIV/0!</v>
      </c>
      <c r="N129" s="8">
        <v>0</v>
      </c>
      <c r="O129" s="8" t="e">
        <v>#DIV/0!</v>
      </c>
      <c r="P129" s="8">
        <v>0</v>
      </c>
      <c r="Q129" s="8" t="e">
        <v>#DIV/0!</v>
      </c>
      <c r="R129" s="8" t="e">
        <v>#DIV/0!</v>
      </c>
      <c r="S129" s="8" t="e">
        <v>#DIV/0!</v>
      </c>
      <c r="T129" s="8">
        <v>6.1460902326513016E-2</v>
      </c>
      <c r="U129" s="8" t="e">
        <v>#DIV/0!</v>
      </c>
      <c r="V129" s="8">
        <v>4.4538521941917888E-2</v>
      </c>
      <c r="W129" s="8" t="e">
        <v>#DIV/0!</v>
      </c>
      <c r="X129" s="8">
        <v>9.3487055390858415E-2</v>
      </c>
      <c r="Y129" s="8">
        <v>0.10929783625984653</v>
      </c>
      <c r="Z129" s="8">
        <v>0.13678062619397011</v>
      </c>
      <c r="AA129" s="8">
        <v>0.14721049661361726</v>
      </c>
    </row>
    <row r="130" spans="2:27" x14ac:dyDescent="0.4">
      <c r="B130" t="s">
        <v>72</v>
      </c>
      <c r="C130" s="3" t="s">
        <v>23</v>
      </c>
      <c r="D130" s="8" t="e">
        <v>#DIV/0!</v>
      </c>
      <c r="E130" s="8" t="e">
        <v>#DIV/0!</v>
      </c>
      <c r="F130" s="8" t="e">
        <v>#DIV/0!</v>
      </c>
      <c r="G130" s="8" t="e">
        <v>#DIV/0!</v>
      </c>
      <c r="H130" s="8" t="e">
        <v>#DIV/0!</v>
      </c>
      <c r="I130" s="8" t="e">
        <v>#DIV/0!</v>
      </c>
      <c r="J130" s="8" t="e">
        <v>#DIV/0!</v>
      </c>
      <c r="K130" s="8" t="e">
        <v>#DIV/0!</v>
      </c>
      <c r="L130" s="8" t="e">
        <v>#DIV/0!</v>
      </c>
      <c r="M130" s="8" t="e">
        <v>#DIV/0!</v>
      </c>
      <c r="N130" s="8" t="e">
        <v>#DIV/0!</v>
      </c>
      <c r="O130" s="8" t="e">
        <v>#DIV/0!</v>
      </c>
      <c r="P130" s="8">
        <v>0</v>
      </c>
      <c r="Q130" s="8" t="e">
        <v>#DIV/0!</v>
      </c>
      <c r="R130" s="8">
        <v>0.29289501627968673</v>
      </c>
      <c r="S130" s="8" t="e">
        <v>#DIV/0!</v>
      </c>
      <c r="T130" s="8">
        <v>7.5844621419442274E-2</v>
      </c>
      <c r="U130" s="8" t="e">
        <v>#DIV/0!</v>
      </c>
      <c r="V130" s="8">
        <v>9.4987613937749779E-2</v>
      </c>
      <c r="W130" s="8">
        <v>0.40847923649768281</v>
      </c>
      <c r="X130" s="8">
        <v>0.21505609757260111</v>
      </c>
      <c r="Y130" s="8">
        <v>0.2562798176588672</v>
      </c>
      <c r="Z130" s="8">
        <v>0.30403899242526733</v>
      </c>
      <c r="AA130" s="8">
        <v>0.25120227406678047</v>
      </c>
    </row>
    <row r="131" spans="2:27" x14ac:dyDescent="0.4">
      <c r="B131" t="s">
        <v>73</v>
      </c>
      <c r="C131" s="4" t="s">
        <v>24</v>
      </c>
      <c r="D131" s="8" t="e">
        <v>#DIV/0!</v>
      </c>
      <c r="E131" s="8" t="e">
        <v>#DIV/0!</v>
      </c>
      <c r="F131" s="8">
        <v>0</v>
      </c>
      <c r="G131" s="8" t="e">
        <v>#DIV/0!</v>
      </c>
      <c r="H131" s="8">
        <v>5.3443381035399987E-2</v>
      </c>
      <c r="I131" s="8">
        <v>5.2066855711339489E-2</v>
      </c>
      <c r="J131" s="8">
        <v>5.8749214674405692E-2</v>
      </c>
      <c r="K131" s="8">
        <v>5.308694808990732E-2</v>
      </c>
      <c r="L131" s="8">
        <v>5.3865640554393551E-2</v>
      </c>
      <c r="M131" s="8">
        <v>5.9151710337922242E-2</v>
      </c>
      <c r="N131" s="8">
        <v>2.6568205577355453E-2</v>
      </c>
      <c r="O131" s="8">
        <v>2.6283449400270741E-2</v>
      </c>
      <c r="P131" s="8">
        <v>2.4337986048861782E-2</v>
      </c>
      <c r="Q131" s="8">
        <v>2.2793323835828414E-2</v>
      </c>
      <c r="R131" s="8">
        <v>2.4450682759663805E-2</v>
      </c>
      <c r="S131" s="8">
        <v>2.1898222845000467E-2</v>
      </c>
      <c r="T131" s="8">
        <v>2.3981762716528809E-2</v>
      </c>
      <c r="U131" s="8">
        <v>5.2853384931575847E-2</v>
      </c>
      <c r="V131" s="8">
        <v>4.65763785469505E-2</v>
      </c>
      <c r="W131" s="8">
        <v>4.0812990875246029E-2</v>
      </c>
      <c r="X131" s="8">
        <v>4.2506023837657246E-2</v>
      </c>
      <c r="Y131" s="8">
        <v>7.8338302406503219E-2</v>
      </c>
      <c r="Z131" s="8">
        <v>2.7274326111594558E-2</v>
      </c>
      <c r="AA131" s="8">
        <v>3.7015351660553197E-2</v>
      </c>
    </row>
    <row r="132" spans="2:27" x14ac:dyDescent="0.4">
      <c r="B132" t="s">
        <v>73</v>
      </c>
      <c r="C132" s="5" t="s">
        <v>25</v>
      </c>
      <c r="D132" s="8" t="e">
        <v>#DIV/0!</v>
      </c>
      <c r="E132" s="8" t="e">
        <v>#DIV/0!</v>
      </c>
      <c r="F132" s="8" t="e">
        <v>#DIV/0!</v>
      </c>
      <c r="G132" s="8" t="e">
        <v>#DIV/0!</v>
      </c>
      <c r="H132" s="8">
        <v>6.8839402810895567E-2</v>
      </c>
      <c r="I132" s="8">
        <v>6.929467209841042E-2</v>
      </c>
      <c r="J132" s="8">
        <v>7.8992206315455976E-2</v>
      </c>
      <c r="K132" s="8">
        <v>6.9872154796354696E-2</v>
      </c>
      <c r="L132" s="8">
        <v>7.0874834750304511E-2</v>
      </c>
      <c r="M132" s="8">
        <v>7.4798106119183388E-2</v>
      </c>
      <c r="N132" s="8">
        <v>3.3987169312463136E-2</v>
      </c>
      <c r="O132" s="8">
        <v>3.3063557567744435E-2</v>
      </c>
      <c r="P132" s="8">
        <v>2.8877273906078117E-2</v>
      </c>
      <c r="Q132" s="8">
        <v>3.0001562928364076E-2</v>
      </c>
      <c r="R132" s="8">
        <v>2.8159042073617656E-2</v>
      </c>
      <c r="S132" s="8">
        <v>2.9165220219477997E-2</v>
      </c>
      <c r="T132" s="8">
        <v>2.5555206164532576E-2</v>
      </c>
      <c r="U132" s="8">
        <v>5.5160915646237194E-2</v>
      </c>
      <c r="V132" s="8">
        <v>5.4346714161180559E-2</v>
      </c>
      <c r="W132" s="8">
        <v>4.5153092775920341E-2</v>
      </c>
      <c r="X132" s="8">
        <v>4.8686304448611883E-2</v>
      </c>
      <c r="Y132" s="8">
        <v>9.8931045991832861E-2</v>
      </c>
      <c r="Z132" s="8">
        <v>2.4204857479845503E-2</v>
      </c>
      <c r="AA132" s="8">
        <v>2.8366728645633998E-2</v>
      </c>
    </row>
    <row r="133" spans="2:27" x14ac:dyDescent="0.4">
      <c r="B133" t="s">
        <v>73</v>
      </c>
      <c r="C133" s="5" t="s">
        <v>26</v>
      </c>
      <c r="D133" s="8" t="e">
        <v>#DIV/0!</v>
      </c>
      <c r="E133" s="8" t="e">
        <v>#DIV/0!</v>
      </c>
      <c r="F133" s="8" t="e">
        <v>#DIV/0!</v>
      </c>
      <c r="G133" s="8" t="e">
        <v>#DIV/0!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3.5351767211047928E-2</v>
      </c>
      <c r="V133" s="8">
        <v>0</v>
      </c>
      <c r="W133" s="8">
        <v>0</v>
      </c>
      <c r="X133" s="8">
        <v>0</v>
      </c>
      <c r="Y133" s="8">
        <v>0</v>
      </c>
      <c r="Z133" s="8">
        <v>4.3106650557684202E-3</v>
      </c>
      <c r="AA133" s="8">
        <v>3.1574727957458783E-2</v>
      </c>
    </row>
    <row r="134" spans="2:27" x14ac:dyDescent="0.4">
      <c r="B134" t="s">
        <v>73</v>
      </c>
      <c r="C134" s="5" t="s">
        <v>27</v>
      </c>
      <c r="D134" s="8" t="e">
        <v>#DIV/0!</v>
      </c>
      <c r="E134" s="8" t="e">
        <v>#DIV/0!</v>
      </c>
      <c r="F134" s="8">
        <v>0</v>
      </c>
      <c r="G134" s="8" t="e">
        <v>#DIV/0!</v>
      </c>
      <c r="H134" s="8">
        <v>1.8529435240949915E-3</v>
      </c>
      <c r="I134" s="8">
        <v>1.2123960897183312E-5</v>
      </c>
      <c r="J134" s="8">
        <v>1.124365570812396E-3</v>
      </c>
      <c r="K134" s="8">
        <v>2.0429283593755366E-3</v>
      </c>
      <c r="L134" s="8">
        <v>0</v>
      </c>
      <c r="M134" s="8">
        <v>4.1649631081776613E-2</v>
      </c>
      <c r="N134" s="8">
        <v>3.3938155087294752E-2</v>
      </c>
      <c r="O134" s="8">
        <v>8.2116379857894245E-2</v>
      </c>
      <c r="P134" s="8">
        <v>0.10638724511004662</v>
      </c>
      <c r="Q134" s="8">
        <v>7.6556132307307005E-3</v>
      </c>
      <c r="R134" s="8">
        <v>0.13129284908609795</v>
      </c>
      <c r="S134" s="8">
        <v>2.1258356008803467E-2</v>
      </c>
      <c r="T134" s="8">
        <v>0.18828606763412908</v>
      </c>
      <c r="U134" s="8">
        <v>0.22244718678389547</v>
      </c>
      <c r="V134" s="8">
        <v>0.227365901427449</v>
      </c>
      <c r="W134" s="8">
        <v>0.29441543942833803</v>
      </c>
      <c r="X134" s="8">
        <v>0.22345954010566382</v>
      </c>
      <c r="Y134" s="8">
        <v>0.23400022783429131</v>
      </c>
      <c r="Z134" s="8">
        <v>0.27388066375096759</v>
      </c>
      <c r="AA134" s="8">
        <v>0.27066487568459052</v>
      </c>
    </row>
    <row r="135" spans="2:27" x14ac:dyDescent="0.4">
      <c r="B135" t="s">
        <v>73</v>
      </c>
      <c r="C135" s="6" t="s">
        <v>28</v>
      </c>
      <c r="D135" s="8" t="e">
        <v>#DIV/0!</v>
      </c>
      <c r="E135" s="8" t="e">
        <v>#DIV/0!</v>
      </c>
      <c r="F135" s="8" t="e">
        <v>#DIV/0!</v>
      </c>
      <c r="G135" s="8" t="e">
        <v>#DIV/0!</v>
      </c>
      <c r="H135" s="8">
        <v>0</v>
      </c>
      <c r="I135" s="8" t="e">
        <v>#DIV/0!</v>
      </c>
      <c r="J135" s="8">
        <v>3.125987117447751E-2</v>
      </c>
      <c r="K135" s="8" t="e">
        <v>#DIV/0!</v>
      </c>
      <c r="L135" s="8">
        <v>0.10580805517379929</v>
      </c>
      <c r="M135" s="8" t="e">
        <v>#DIV/0!</v>
      </c>
      <c r="N135" s="8">
        <v>1.4766575509796731E-2</v>
      </c>
      <c r="O135" s="8" t="e">
        <v>#DIV/0!</v>
      </c>
      <c r="P135" s="8">
        <v>3.2787888409322022E-2</v>
      </c>
      <c r="Q135" s="8" t="e">
        <v>#DIV/0!</v>
      </c>
      <c r="R135" s="8">
        <v>0.23075171162507746</v>
      </c>
      <c r="S135" s="8" t="e">
        <v>#DIV/0!</v>
      </c>
      <c r="T135" s="8">
        <v>0.12522369798647004</v>
      </c>
      <c r="U135" s="8" t="e">
        <v>#DIV/0!</v>
      </c>
      <c r="V135" s="8">
        <v>0.17356667486886454</v>
      </c>
      <c r="W135" s="8">
        <v>0.41135783575270229</v>
      </c>
      <c r="X135" s="8">
        <v>0.26883183749136502</v>
      </c>
      <c r="Y135" s="8">
        <v>0.32525319192059732</v>
      </c>
      <c r="Z135" s="8">
        <v>0.3398750620483954</v>
      </c>
      <c r="AA135" s="8">
        <v>0.16812845433533147</v>
      </c>
    </row>
    <row r="136" spans="2:27" x14ac:dyDescent="0.4">
      <c r="E136" s="8"/>
    </row>
    <row r="137" spans="2:27" x14ac:dyDescent="0.4">
      <c r="E137" s="8"/>
    </row>
    <row r="138" spans="2:27" x14ac:dyDescent="0.4">
      <c r="C138" s="9"/>
      <c r="E138" s="8"/>
    </row>
    <row r="139" spans="2:27" x14ac:dyDescent="0.4">
      <c r="C139" t="s">
        <v>43</v>
      </c>
      <c r="D139" s="1">
        <v>38717</v>
      </c>
      <c r="E139" s="1">
        <v>38898</v>
      </c>
      <c r="F139" s="1">
        <v>39082</v>
      </c>
      <c r="G139" s="1">
        <v>39263</v>
      </c>
      <c r="H139" s="1">
        <v>39447</v>
      </c>
      <c r="I139" s="1">
        <v>39629</v>
      </c>
      <c r="J139" s="1">
        <v>39813</v>
      </c>
      <c r="K139" s="1">
        <v>39994</v>
      </c>
      <c r="L139" s="1">
        <v>40178</v>
      </c>
      <c r="M139" s="1">
        <v>40359</v>
      </c>
      <c r="N139" s="1">
        <v>40543</v>
      </c>
      <c r="O139" s="1">
        <v>40724</v>
      </c>
      <c r="P139" s="1">
        <v>40908</v>
      </c>
      <c r="Q139" s="1">
        <v>41090</v>
      </c>
      <c r="R139" s="1">
        <v>41274</v>
      </c>
      <c r="S139" s="1">
        <v>41455</v>
      </c>
      <c r="T139" s="1">
        <v>41639</v>
      </c>
      <c r="U139" s="1">
        <v>41820</v>
      </c>
      <c r="V139" s="1">
        <v>42004</v>
      </c>
      <c r="W139" s="1">
        <v>42185</v>
      </c>
      <c r="X139" s="1">
        <v>42369</v>
      </c>
      <c r="Y139" s="1">
        <v>42551</v>
      </c>
      <c r="Z139" s="1">
        <v>42735</v>
      </c>
      <c r="AA139" s="1">
        <v>42916</v>
      </c>
    </row>
    <row r="140" spans="2:27" x14ac:dyDescent="0.4">
      <c r="B140" t="s">
        <v>48</v>
      </c>
      <c r="C140" s="3" t="s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1164.75</v>
      </c>
      <c r="I140" s="12">
        <v>1172.29</v>
      </c>
      <c r="J140" s="12">
        <v>1137.26</v>
      </c>
      <c r="K140" s="12">
        <v>1207.81</v>
      </c>
      <c r="L140" s="12">
        <v>1380.95</v>
      </c>
      <c r="M140" s="12">
        <v>1586.18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3275.63</v>
      </c>
      <c r="V140" s="12">
        <v>3169.65</v>
      </c>
      <c r="W140" s="12">
        <v>3079.61</v>
      </c>
      <c r="X140" s="12">
        <v>2950.91</v>
      </c>
      <c r="Y140" s="12">
        <v>2823.47</v>
      </c>
      <c r="Z140" s="12">
        <v>0</v>
      </c>
      <c r="AA140" s="12">
        <v>0</v>
      </c>
    </row>
    <row r="141" spans="2:27" x14ac:dyDescent="0.4">
      <c r="B141" t="s">
        <v>49</v>
      </c>
      <c r="C141" s="3" t="s">
        <v>1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800.75</v>
      </c>
      <c r="Q141" s="12">
        <v>948.41</v>
      </c>
      <c r="R141" s="12">
        <v>1040.96</v>
      </c>
      <c r="S141" s="12">
        <v>984.86</v>
      </c>
      <c r="T141" s="12">
        <v>953.42</v>
      </c>
      <c r="U141" s="12">
        <v>864.75</v>
      </c>
      <c r="V141" s="12">
        <v>792.03</v>
      </c>
      <c r="W141" s="12">
        <v>752.13</v>
      </c>
      <c r="X141" s="12">
        <v>677.16</v>
      </c>
      <c r="Y141" s="12">
        <v>590.42999999999995</v>
      </c>
      <c r="Z141" s="12">
        <v>511.89</v>
      </c>
      <c r="AA141" s="12">
        <v>441.8</v>
      </c>
    </row>
    <row r="142" spans="2:27" x14ac:dyDescent="0.4">
      <c r="B142" t="s">
        <v>50</v>
      </c>
      <c r="C142" s="3" t="s">
        <v>2</v>
      </c>
      <c r="D142" s="12">
        <v>0</v>
      </c>
      <c r="E142" s="12">
        <v>0</v>
      </c>
      <c r="F142" s="12">
        <v>0</v>
      </c>
      <c r="G142" s="12">
        <v>0</v>
      </c>
      <c r="H142" s="12">
        <v>927.58</v>
      </c>
      <c r="I142" s="12">
        <v>0</v>
      </c>
      <c r="J142" s="12">
        <v>784.28</v>
      </c>
      <c r="K142" s="12">
        <v>0</v>
      </c>
      <c r="L142" s="12">
        <v>1059.53</v>
      </c>
      <c r="M142" s="12">
        <v>1189.49</v>
      </c>
      <c r="N142" s="12">
        <v>1302.44</v>
      </c>
      <c r="O142" s="12">
        <v>1503.54</v>
      </c>
      <c r="P142" s="12">
        <v>1574.24</v>
      </c>
      <c r="Q142" s="12">
        <v>1719.33</v>
      </c>
      <c r="R142" s="12">
        <v>2007.15</v>
      </c>
      <c r="S142" s="12">
        <v>2376.06</v>
      </c>
      <c r="T142" s="12">
        <v>2562.4499999999998</v>
      </c>
      <c r="U142" s="12">
        <v>2775.63</v>
      </c>
      <c r="V142" s="12">
        <v>2669.13</v>
      </c>
      <c r="W142" s="12">
        <v>2551.9699999999998</v>
      </c>
      <c r="X142" s="12">
        <v>2304.2399999999998</v>
      </c>
      <c r="Y142" s="12">
        <v>2209.9299999999998</v>
      </c>
      <c r="Z142" s="12">
        <v>1967.27</v>
      </c>
      <c r="AA142" s="12">
        <v>1796.11</v>
      </c>
    </row>
    <row r="143" spans="2:27" x14ac:dyDescent="0.4">
      <c r="B143" t="s">
        <v>51</v>
      </c>
      <c r="C143" s="3" t="s">
        <v>3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</row>
    <row r="144" spans="2:27" x14ac:dyDescent="0.4">
      <c r="B144" t="s">
        <v>52</v>
      </c>
      <c r="C144" s="3" t="s">
        <v>4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</row>
    <row r="145" spans="2:27" x14ac:dyDescent="0.4">
      <c r="B145" t="s">
        <v>34</v>
      </c>
      <c r="C145" s="7" t="s">
        <v>33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2946.42</v>
      </c>
    </row>
    <row r="146" spans="2:27" x14ac:dyDescent="0.4">
      <c r="B146" t="s">
        <v>53</v>
      </c>
      <c r="C146" s="3" t="s">
        <v>5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646.09</v>
      </c>
      <c r="O146" s="12">
        <v>844.61</v>
      </c>
      <c r="P146" s="12">
        <v>904.29</v>
      </c>
      <c r="Q146" s="12">
        <v>1242.8900000000001</v>
      </c>
      <c r="R146" s="12">
        <v>1820.12</v>
      </c>
      <c r="S146" s="12">
        <v>2600.88</v>
      </c>
      <c r="T146" s="12">
        <v>3197.22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</row>
    <row r="147" spans="2:27" x14ac:dyDescent="0.4">
      <c r="B147" t="s">
        <v>54</v>
      </c>
      <c r="C147" s="3" t="s">
        <v>6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547.62</v>
      </c>
      <c r="Q147" s="12">
        <v>0</v>
      </c>
      <c r="R147" s="12">
        <v>698.32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</row>
    <row r="148" spans="2:27" x14ac:dyDescent="0.4">
      <c r="B148" t="s">
        <v>55</v>
      </c>
      <c r="C148" s="3" t="s">
        <v>7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448.09</v>
      </c>
      <c r="M148" s="12">
        <v>872.68</v>
      </c>
      <c r="N148" s="12">
        <v>1589.86</v>
      </c>
      <c r="O148" s="12">
        <v>2076.4899999999998</v>
      </c>
      <c r="P148" s="12">
        <v>2324.9499999999998</v>
      </c>
      <c r="Q148" s="12">
        <v>2530.41</v>
      </c>
      <c r="R148" s="12">
        <v>3174.7</v>
      </c>
      <c r="S148" s="12">
        <v>3920.1</v>
      </c>
      <c r="T148" s="12">
        <v>4088.91</v>
      </c>
      <c r="U148" s="12">
        <v>4096.1099999999997</v>
      </c>
      <c r="V148" s="12">
        <v>4101.3900000000003</v>
      </c>
      <c r="W148" s="12">
        <v>4101.68</v>
      </c>
      <c r="X148" s="12">
        <v>3781.77</v>
      </c>
      <c r="Y148" s="12">
        <v>3557.01</v>
      </c>
      <c r="Z148" s="12">
        <v>3350.74</v>
      </c>
      <c r="AA148" s="12">
        <v>0</v>
      </c>
    </row>
    <row r="149" spans="2:27" x14ac:dyDescent="0.4">
      <c r="B149" t="s">
        <v>56</v>
      </c>
      <c r="C149" s="3" t="s">
        <v>8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1227.53</v>
      </c>
      <c r="U149" s="12">
        <v>0</v>
      </c>
      <c r="V149" s="12">
        <v>1364.39</v>
      </c>
      <c r="W149" s="12">
        <v>1411.12</v>
      </c>
      <c r="X149" s="12">
        <v>1444.69</v>
      </c>
      <c r="Y149" s="12">
        <v>1466.9</v>
      </c>
      <c r="Z149" s="12">
        <v>1575.38</v>
      </c>
      <c r="AA149" s="12">
        <v>1759.29</v>
      </c>
    </row>
    <row r="150" spans="2:27" x14ac:dyDescent="0.4">
      <c r="B150" t="s">
        <v>57</v>
      </c>
      <c r="C150" s="3" t="s">
        <v>9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977.67</v>
      </c>
      <c r="U150" s="12">
        <v>1063.24</v>
      </c>
      <c r="V150" s="12">
        <v>1089.27</v>
      </c>
      <c r="W150" s="12">
        <v>1081.1199999999999</v>
      </c>
      <c r="X150" s="12">
        <v>1057.7</v>
      </c>
      <c r="Y150" s="12">
        <v>1117.07</v>
      </c>
      <c r="Z150" s="12">
        <v>1119.49</v>
      </c>
      <c r="AA150" s="12">
        <v>1284.1099999999999</v>
      </c>
    </row>
    <row r="151" spans="2:27" x14ac:dyDescent="0.4">
      <c r="B151" t="s">
        <v>58</v>
      </c>
      <c r="C151" s="3" t="s">
        <v>10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101.88</v>
      </c>
      <c r="J151" s="12">
        <v>103.05</v>
      </c>
      <c r="K151" s="12">
        <v>106.23</v>
      </c>
      <c r="L151" s="12">
        <v>111.93</v>
      </c>
      <c r="M151" s="12">
        <v>132.78</v>
      </c>
      <c r="N151" s="12">
        <v>186.26</v>
      </c>
      <c r="O151" s="12">
        <v>296.56</v>
      </c>
      <c r="P151" s="12">
        <v>433.53</v>
      </c>
      <c r="Q151" s="12">
        <v>0</v>
      </c>
      <c r="R151" s="12">
        <v>0</v>
      </c>
      <c r="S151" s="12">
        <v>0</v>
      </c>
      <c r="T151" s="12">
        <v>894.32</v>
      </c>
      <c r="U151" s="12">
        <v>1055.17</v>
      </c>
      <c r="V151" s="12">
        <v>1168.75</v>
      </c>
      <c r="W151" s="12">
        <v>1199.55</v>
      </c>
      <c r="X151" s="12">
        <v>1074.29</v>
      </c>
      <c r="Y151" s="12">
        <v>971.79</v>
      </c>
      <c r="Z151" s="12">
        <v>975.34</v>
      </c>
      <c r="AA151" s="12">
        <v>1018.74</v>
      </c>
    </row>
    <row r="152" spans="2:27" x14ac:dyDescent="0.4">
      <c r="B152" t="s">
        <v>59</v>
      </c>
      <c r="C152" s="3" t="s">
        <v>11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468.54795999999999</v>
      </c>
      <c r="R152" s="12">
        <v>0</v>
      </c>
      <c r="S152" s="12">
        <v>364.95</v>
      </c>
      <c r="T152" s="12">
        <v>299.11</v>
      </c>
      <c r="U152" s="12">
        <v>243.74</v>
      </c>
      <c r="V152" s="12">
        <v>952.42</v>
      </c>
      <c r="W152" s="12">
        <v>974.16</v>
      </c>
      <c r="X152" s="12">
        <v>954.78</v>
      </c>
      <c r="Y152" s="12">
        <v>1393.32</v>
      </c>
      <c r="Z152" s="12">
        <v>1323.76</v>
      </c>
      <c r="AA152" s="12">
        <v>1275.56</v>
      </c>
    </row>
    <row r="153" spans="2:27" x14ac:dyDescent="0.4">
      <c r="B153" t="s">
        <v>60</v>
      </c>
      <c r="C153" s="3" t="s">
        <v>12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</row>
    <row r="154" spans="2:27" x14ac:dyDescent="0.4">
      <c r="B154" t="s">
        <v>61</v>
      </c>
      <c r="C154" s="3" t="s">
        <v>13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37.903660000000002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272.69691999999998</v>
      </c>
      <c r="T154" s="12">
        <v>0</v>
      </c>
      <c r="U154" s="12">
        <v>361.78</v>
      </c>
      <c r="V154" s="12">
        <v>406.61</v>
      </c>
      <c r="W154" s="12">
        <v>446.44</v>
      </c>
      <c r="X154" s="12">
        <v>478.54</v>
      </c>
      <c r="Y154" s="12">
        <v>552.46</v>
      </c>
      <c r="Z154" s="12">
        <v>611.4</v>
      </c>
      <c r="AA154" s="12">
        <v>741.1</v>
      </c>
    </row>
    <row r="155" spans="2:27" x14ac:dyDescent="0.4">
      <c r="B155" t="s">
        <v>62</v>
      </c>
      <c r="C155" s="3" t="s">
        <v>14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28.1465</v>
      </c>
      <c r="S155" s="12">
        <v>26.897259999999999</v>
      </c>
      <c r="T155" s="12">
        <v>25.244520000000001</v>
      </c>
      <c r="U155" s="12">
        <v>21.91675</v>
      </c>
      <c r="V155" s="12">
        <v>23.351649999999999</v>
      </c>
      <c r="W155" s="12">
        <v>23.574380000000001</v>
      </c>
      <c r="X155" s="12">
        <v>22.689820000000001</v>
      </c>
      <c r="Y155" s="12">
        <v>18.278179999999999</v>
      </c>
      <c r="Z155" s="12">
        <v>17.88747</v>
      </c>
      <c r="AA155" s="12">
        <v>16.89931</v>
      </c>
    </row>
    <row r="156" spans="2:27" x14ac:dyDescent="0.4">
      <c r="B156" t="s">
        <v>63</v>
      </c>
      <c r="C156" s="3" t="s">
        <v>15</v>
      </c>
      <c r="D156" s="12">
        <v>0</v>
      </c>
      <c r="E156" s="12">
        <v>0</v>
      </c>
      <c r="F156" s="12">
        <v>0</v>
      </c>
      <c r="G156" s="12">
        <v>0</v>
      </c>
      <c r="H156" s="12">
        <v>8.0350293489000002</v>
      </c>
      <c r="I156" s="12">
        <v>6.0753493492999997</v>
      </c>
      <c r="J156" s="12">
        <v>5.3481696622000001</v>
      </c>
      <c r="K156" s="12">
        <v>6.5818353480999994</v>
      </c>
      <c r="L156" s="12">
        <v>8.6757000000000009</v>
      </c>
      <c r="M156" s="12">
        <v>0</v>
      </c>
      <c r="N156" s="12">
        <v>10.13204</v>
      </c>
      <c r="O156" s="12">
        <v>0</v>
      </c>
      <c r="P156" s="12">
        <v>20.517140000000001</v>
      </c>
      <c r="Q156" s="12">
        <v>16.675239999999999</v>
      </c>
      <c r="R156" s="12">
        <v>81.279960000000003</v>
      </c>
      <c r="S156" s="12">
        <v>104.05262999999999</v>
      </c>
      <c r="T156" s="12">
        <v>165.83551</v>
      </c>
      <c r="U156" s="12">
        <v>103.35550000000001</v>
      </c>
      <c r="V156" s="12">
        <v>44.920929999999998</v>
      </c>
      <c r="W156" s="12">
        <v>39.181310000000003</v>
      </c>
      <c r="X156" s="12">
        <v>34.167140000000003</v>
      </c>
      <c r="Y156" s="12">
        <v>41.275410000000001</v>
      </c>
      <c r="Z156" s="12">
        <v>81.751080000000002</v>
      </c>
      <c r="AA156" s="12">
        <v>134.85437999999999</v>
      </c>
    </row>
    <row r="157" spans="2:27" x14ac:dyDescent="0.4">
      <c r="B157" t="s">
        <v>64</v>
      </c>
      <c r="C157" s="3" t="s">
        <v>16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212.98689999999999</v>
      </c>
      <c r="O157" s="12">
        <v>0</v>
      </c>
      <c r="P157" s="12">
        <v>0</v>
      </c>
      <c r="Q157" s="12">
        <v>0</v>
      </c>
      <c r="R157" s="12">
        <v>64.604349999999997</v>
      </c>
      <c r="S157" s="12">
        <v>0</v>
      </c>
      <c r="T157" s="12">
        <v>600.38478999999995</v>
      </c>
      <c r="U157" s="12">
        <v>0</v>
      </c>
      <c r="V157" s="12">
        <v>120.47957</v>
      </c>
      <c r="W157" s="12">
        <v>0</v>
      </c>
      <c r="X157" s="12">
        <v>151.85668999999999</v>
      </c>
      <c r="Y157" s="12">
        <v>170.25268</v>
      </c>
      <c r="Z157" s="12">
        <v>174.38226</v>
      </c>
      <c r="AA157" s="12">
        <v>183.53783000000001</v>
      </c>
    </row>
    <row r="158" spans="2:27" x14ac:dyDescent="0.4">
      <c r="B158" t="s">
        <v>65</v>
      </c>
      <c r="C158" s="3" t="s">
        <v>17</v>
      </c>
      <c r="D158" s="12">
        <v>0</v>
      </c>
      <c r="E158" s="12">
        <v>0</v>
      </c>
      <c r="F158" s="12">
        <v>0</v>
      </c>
      <c r="G158" s="12">
        <v>0</v>
      </c>
      <c r="H158" s="12">
        <v>3.3052600000000001</v>
      </c>
      <c r="I158" s="12">
        <v>0</v>
      </c>
      <c r="J158" s="12">
        <v>3.4224899999999998</v>
      </c>
      <c r="K158" s="12">
        <v>3.36354</v>
      </c>
      <c r="L158" s="12">
        <v>0</v>
      </c>
      <c r="M158" s="12">
        <v>0</v>
      </c>
      <c r="N158" s="12">
        <v>10.224119999999999</v>
      </c>
      <c r="O158" s="12">
        <v>0</v>
      </c>
      <c r="P158" s="12">
        <v>26.908180000000002</v>
      </c>
      <c r="Q158" s="12">
        <v>0</v>
      </c>
      <c r="R158" s="12">
        <v>41.684890000000003</v>
      </c>
      <c r="S158" s="12">
        <v>0</v>
      </c>
      <c r="T158" s="12">
        <v>78.870270000000005</v>
      </c>
      <c r="U158" s="12">
        <v>0</v>
      </c>
      <c r="V158" s="12">
        <v>117.70055000000001</v>
      </c>
      <c r="W158" s="12">
        <v>138.75376</v>
      </c>
      <c r="X158" s="12">
        <v>145.6174</v>
      </c>
      <c r="Y158" s="12">
        <v>132.66181</v>
      </c>
      <c r="Z158" s="12">
        <v>127.89225999999999</v>
      </c>
      <c r="AA158" s="12">
        <v>126.61305</v>
      </c>
    </row>
    <row r="159" spans="2:27" x14ac:dyDescent="0.4">
      <c r="B159" t="s">
        <v>66</v>
      </c>
      <c r="C159" s="3" t="s">
        <v>18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83.32</v>
      </c>
      <c r="Q159" s="12">
        <v>0</v>
      </c>
      <c r="R159" s="12">
        <v>70.77</v>
      </c>
      <c r="S159" s="12">
        <v>0</v>
      </c>
      <c r="T159" s="12">
        <v>76.788179999999997</v>
      </c>
      <c r="U159" s="12">
        <v>0</v>
      </c>
      <c r="V159" s="12">
        <v>79.429259999999999</v>
      </c>
      <c r="W159" s="12">
        <v>90.44</v>
      </c>
      <c r="X159" s="12">
        <v>146.37222</v>
      </c>
      <c r="Y159" s="12">
        <v>0</v>
      </c>
      <c r="Z159" s="12">
        <v>195.06011000000001</v>
      </c>
      <c r="AA159" s="12">
        <v>168.2313</v>
      </c>
    </row>
    <row r="160" spans="2:27" x14ac:dyDescent="0.4">
      <c r="B160" t="s">
        <v>67</v>
      </c>
      <c r="C160" s="3" t="s">
        <v>19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114.29864000000001</v>
      </c>
      <c r="Q160" s="12">
        <v>0</v>
      </c>
      <c r="R160" s="12">
        <v>174.23936</v>
      </c>
      <c r="S160" s="12">
        <v>0</v>
      </c>
      <c r="T160" s="12">
        <v>217.90576999999999</v>
      </c>
      <c r="U160" s="12">
        <v>0</v>
      </c>
      <c r="V160" s="12">
        <v>235.32494</v>
      </c>
      <c r="W160" s="12">
        <v>246.39778999999999</v>
      </c>
      <c r="X160" s="12">
        <v>241.28243000000001</v>
      </c>
      <c r="Y160" s="12">
        <v>222.16954000000001</v>
      </c>
      <c r="Z160" s="12">
        <v>213.97031000000001</v>
      </c>
      <c r="AA160" s="12">
        <v>214.80403000000001</v>
      </c>
    </row>
    <row r="161" spans="2:27" x14ac:dyDescent="0.4">
      <c r="B161" t="s">
        <v>68</v>
      </c>
      <c r="C161" s="3" t="s">
        <v>20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1.7401199999999999</v>
      </c>
      <c r="K161" s="12">
        <v>0</v>
      </c>
      <c r="L161" s="12">
        <v>2.718289</v>
      </c>
      <c r="M161" s="12">
        <v>0</v>
      </c>
      <c r="N161" s="12">
        <v>11.004727561600001</v>
      </c>
      <c r="O161" s="12">
        <v>0</v>
      </c>
      <c r="P161" s="12">
        <v>16.780709999999999</v>
      </c>
      <c r="Q161" s="12">
        <v>0</v>
      </c>
      <c r="R161" s="12">
        <v>16.753050000000002</v>
      </c>
      <c r="S161" s="12">
        <v>0</v>
      </c>
      <c r="T161" s="12">
        <v>19.871939999999999</v>
      </c>
      <c r="U161" s="12">
        <v>0</v>
      </c>
      <c r="V161" s="12">
        <v>24.429849999999998</v>
      </c>
      <c r="W161" s="12">
        <v>27.921589999999998</v>
      </c>
      <c r="X161" s="12">
        <v>31.653089999999999</v>
      </c>
      <c r="Y161" s="12">
        <v>0</v>
      </c>
      <c r="Z161" s="12">
        <v>32.186489999999999</v>
      </c>
      <c r="AA161" s="12">
        <v>34.176780000000001</v>
      </c>
    </row>
    <row r="162" spans="2:27" x14ac:dyDescent="0.4">
      <c r="B162" t="s">
        <v>69</v>
      </c>
      <c r="C162" s="3" t="s">
        <v>21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16.501719999999999</v>
      </c>
      <c r="Q162" s="12">
        <v>0</v>
      </c>
      <c r="R162" s="12">
        <v>18.202349999999999</v>
      </c>
      <c r="S162" s="12">
        <v>0</v>
      </c>
      <c r="T162" s="12">
        <v>18.043240000000001</v>
      </c>
      <c r="U162" s="12">
        <v>0</v>
      </c>
      <c r="V162" s="12">
        <v>16.075379999999999</v>
      </c>
      <c r="W162" s="12">
        <v>14.759449999999999</v>
      </c>
      <c r="X162" s="12">
        <v>15.30979</v>
      </c>
      <c r="Y162" s="12">
        <v>15.559469999999999</v>
      </c>
      <c r="Z162" s="12">
        <v>16.69117</v>
      </c>
      <c r="AA162" s="12">
        <v>18.224450000000001</v>
      </c>
    </row>
    <row r="163" spans="2:27" x14ac:dyDescent="0.4">
      <c r="B163" t="s">
        <v>70</v>
      </c>
      <c r="C163" s="3" t="s">
        <v>22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8.2387999999999995</v>
      </c>
      <c r="Q163" s="12">
        <v>0</v>
      </c>
      <c r="R163" s="12">
        <v>6.9528999999999996</v>
      </c>
      <c r="S163" s="12">
        <v>0</v>
      </c>
      <c r="T163" s="12">
        <v>9.5541116233000007</v>
      </c>
      <c r="U163" s="12">
        <v>0</v>
      </c>
      <c r="V163" s="12">
        <v>9.3561408922000009</v>
      </c>
      <c r="W163" s="12">
        <v>9.8620999999999999</v>
      </c>
      <c r="X163" s="12">
        <v>9.5975143980999995</v>
      </c>
      <c r="Y163" s="12">
        <v>8.5930902223000007</v>
      </c>
      <c r="Z163" s="12">
        <v>7.11205</v>
      </c>
      <c r="AA163" s="12">
        <v>0</v>
      </c>
    </row>
    <row r="164" spans="2:27" x14ac:dyDescent="0.4">
      <c r="B164" t="s">
        <v>71</v>
      </c>
      <c r="C164" s="7" t="s">
        <v>29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20.388652</v>
      </c>
      <c r="Q164" s="12">
        <v>0</v>
      </c>
      <c r="R164" s="12">
        <v>0</v>
      </c>
      <c r="S164" s="12">
        <v>0</v>
      </c>
      <c r="T164" s="12">
        <v>32.042437999999997</v>
      </c>
      <c r="U164" s="12">
        <v>0</v>
      </c>
      <c r="V164" s="12">
        <v>38.786827000000002</v>
      </c>
      <c r="W164" s="12">
        <v>0</v>
      </c>
      <c r="X164" s="12">
        <v>40.328087948400004</v>
      </c>
      <c r="Y164" s="12">
        <v>42.011024495100003</v>
      </c>
      <c r="Z164" s="12">
        <v>44.9226385909</v>
      </c>
      <c r="AA164" s="12">
        <v>49.500951512299999</v>
      </c>
    </row>
    <row r="165" spans="2:27" x14ac:dyDescent="0.4">
      <c r="B165" t="s">
        <v>72</v>
      </c>
      <c r="C165" s="3" t="s">
        <v>23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52.27</v>
      </c>
      <c r="S165" s="12">
        <v>0</v>
      </c>
      <c r="T165" s="12">
        <v>50.894644596599996</v>
      </c>
      <c r="U165" s="12">
        <v>0</v>
      </c>
      <c r="V165" s="12">
        <v>85.964621597600001</v>
      </c>
      <c r="W165" s="12">
        <v>103.31</v>
      </c>
      <c r="X165" s="12">
        <v>119.13517414370001</v>
      </c>
      <c r="Y165" s="12">
        <v>128.10027988019999</v>
      </c>
      <c r="Z165" s="12">
        <v>149.77662000000001</v>
      </c>
      <c r="AA165" s="12">
        <v>179.02852999999999</v>
      </c>
    </row>
    <row r="166" spans="2:27" x14ac:dyDescent="0.4">
      <c r="B166" t="s">
        <v>73</v>
      </c>
      <c r="C166" s="4" t="s">
        <v>24</v>
      </c>
      <c r="D166" s="2">
        <v>0</v>
      </c>
      <c r="E166" s="2">
        <v>0</v>
      </c>
      <c r="F166" s="2">
        <v>0</v>
      </c>
      <c r="G166" s="2">
        <v>0</v>
      </c>
      <c r="H166" s="2">
        <v>2103.6702893489</v>
      </c>
      <c r="I166" s="2">
        <v>1280.2453493493001</v>
      </c>
      <c r="J166" s="2">
        <v>2035.1007796621998</v>
      </c>
      <c r="K166" s="2">
        <v>1323.9853753481</v>
      </c>
      <c r="L166" s="2">
        <v>3049.7976489999996</v>
      </c>
      <c r="M166" s="2">
        <v>3781.13</v>
      </c>
      <c r="N166" s="2">
        <v>3968.9977875616</v>
      </c>
      <c r="O166" s="2">
        <v>4721.2</v>
      </c>
      <c r="P166" s="2">
        <v>6892.3338419999991</v>
      </c>
      <c r="Q166" s="2">
        <v>6926.2631999999994</v>
      </c>
      <c r="R166" s="2">
        <v>9296.1533600000002</v>
      </c>
      <c r="S166" s="2">
        <v>10650.496810000001</v>
      </c>
      <c r="T166" s="2">
        <v>15496.065414219902</v>
      </c>
      <c r="U166" s="2">
        <v>13861.322249999999</v>
      </c>
      <c r="V166" s="2">
        <v>16509.459719489802</v>
      </c>
      <c r="W166" s="2">
        <v>16291.980379999997</v>
      </c>
      <c r="X166" s="2">
        <v>15682.089356490198</v>
      </c>
      <c r="Y166" s="2">
        <v>15461.281484597597</v>
      </c>
      <c r="Z166" s="2">
        <v>12496.902458590903</v>
      </c>
      <c r="AA166" s="2">
        <v>12389.000611512298</v>
      </c>
    </row>
    <row r="167" spans="2:27" x14ac:dyDescent="0.4">
      <c r="B167" t="s">
        <v>73</v>
      </c>
      <c r="C167" s="5" t="s">
        <v>25</v>
      </c>
      <c r="D167" s="2">
        <v>0</v>
      </c>
      <c r="E167" s="2">
        <v>0</v>
      </c>
      <c r="F167" s="2">
        <v>0</v>
      </c>
      <c r="G167" s="2">
        <v>0</v>
      </c>
      <c r="H167" s="2">
        <v>2092.33</v>
      </c>
      <c r="I167" s="2">
        <v>1172.29</v>
      </c>
      <c r="J167" s="2">
        <v>1921.54</v>
      </c>
      <c r="K167" s="2">
        <v>1207.81</v>
      </c>
      <c r="L167" s="2">
        <v>2440.48</v>
      </c>
      <c r="M167" s="2">
        <v>2775.67</v>
      </c>
      <c r="N167" s="2">
        <v>1302.44</v>
      </c>
      <c r="O167" s="2">
        <v>1503.54</v>
      </c>
      <c r="P167" s="2">
        <v>2374.9899999999998</v>
      </c>
      <c r="Q167" s="2">
        <v>2667.74</v>
      </c>
      <c r="R167" s="2">
        <v>3048.11</v>
      </c>
      <c r="S167" s="2">
        <v>3360.92</v>
      </c>
      <c r="T167" s="2">
        <v>3515.87</v>
      </c>
      <c r="U167" s="2">
        <v>6916.01</v>
      </c>
      <c r="V167" s="2">
        <v>6630.81</v>
      </c>
      <c r="W167" s="2">
        <v>6383.71</v>
      </c>
      <c r="X167" s="2">
        <v>5932.3099999999995</v>
      </c>
      <c r="Y167" s="2">
        <v>5623.83</v>
      </c>
      <c r="Z167" s="2">
        <v>2479.16</v>
      </c>
      <c r="AA167" s="2">
        <v>5184.33</v>
      </c>
    </row>
    <row r="168" spans="2:27" x14ac:dyDescent="0.4">
      <c r="B168" t="s">
        <v>73</v>
      </c>
      <c r="C168" s="5" t="s">
        <v>26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101.88</v>
      </c>
      <c r="J168" s="2">
        <v>103.05</v>
      </c>
      <c r="K168" s="2">
        <v>106.23</v>
      </c>
      <c r="L168" s="2">
        <v>560.02</v>
      </c>
      <c r="M168" s="2">
        <v>1005.4599999999999</v>
      </c>
      <c r="N168" s="2">
        <v>2422.21</v>
      </c>
      <c r="O168" s="2">
        <v>3217.66</v>
      </c>
      <c r="P168" s="2">
        <v>4210.3899999999994</v>
      </c>
      <c r="Q168" s="2">
        <v>4241.8479600000001</v>
      </c>
      <c r="R168" s="2">
        <v>5693.1399999999994</v>
      </c>
      <c r="S168" s="2">
        <v>6885.9299999999994</v>
      </c>
      <c r="T168" s="2">
        <v>10684.76</v>
      </c>
      <c r="U168" s="2">
        <v>6458.2599999999993</v>
      </c>
      <c r="V168" s="2">
        <v>8676.2200000000012</v>
      </c>
      <c r="W168" s="2">
        <v>8767.630000000001</v>
      </c>
      <c r="X168" s="2">
        <v>8313.23</v>
      </c>
      <c r="Y168" s="2">
        <v>8506.09</v>
      </c>
      <c r="Z168" s="2">
        <v>8344.7099999999991</v>
      </c>
      <c r="AA168" s="2">
        <v>5337.6999999999989</v>
      </c>
    </row>
    <row r="169" spans="2:27" x14ac:dyDescent="0.4">
      <c r="B169" t="s">
        <v>73</v>
      </c>
      <c r="C169" s="5" t="s">
        <v>27</v>
      </c>
      <c r="D169" s="2">
        <v>0</v>
      </c>
      <c r="E169" s="2">
        <v>0</v>
      </c>
      <c r="F169" s="2">
        <v>0</v>
      </c>
      <c r="G169" s="2">
        <v>0</v>
      </c>
      <c r="H169" s="2">
        <v>11.340289348900001</v>
      </c>
      <c r="I169" s="2">
        <v>6.0753493492999997</v>
      </c>
      <c r="J169" s="2">
        <v>8.7706596621999999</v>
      </c>
      <c r="K169" s="2">
        <v>9.9453753480999989</v>
      </c>
      <c r="L169" s="2">
        <v>46.579360000000001</v>
      </c>
      <c r="M169" s="2">
        <v>0</v>
      </c>
      <c r="N169" s="2">
        <v>233.34305999999998</v>
      </c>
      <c r="O169" s="2">
        <v>0</v>
      </c>
      <c r="P169" s="2">
        <v>245.04396</v>
      </c>
      <c r="Q169" s="2">
        <v>16.675239999999999</v>
      </c>
      <c r="R169" s="2">
        <v>460.72505999999998</v>
      </c>
      <c r="S169" s="2">
        <v>403.64680999999996</v>
      </c>
      <c r="T169" s="2">
        <v>1165.0290399999999</v>
      </c>
      <c r="U169" s="2">
        <v>487.05224999999996</v>
      </c>
      <c r="V169" s="2">
        <v>1027.8169</v>
      </c>
      <c r="W169" s="2">
        <v>984.78724000000011</v>
      </c>
      <c r="X169" s="2">
        <v>1220.5256999999999</v>
      </c>
      <c r="Y169" s="2">
        <v>1137.0976200000002</v>
      </c>
      <c r="Z169" s="2">
        <v>1422.34349</v>
      </c>
      <c r="AA169" s="2">
        <v>1586.0399</v>
      </c>
    </row>
    <row r="170" spans="2:27" x14ac:dyDescent="0.4">
      <c r="B170" t="s">
        <v>73</v>
      </c>
      <c r="C170" s="6" t="s">
        <v>28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1.7401199999999999</v>
      </c>
      <c r="K170" s="2">
        <v>0</v>
      </c>
      <c r="L170" s="2">
        <v>2.718289</v>
      </c>
      <c r="M170" s="2">
        <v>0</v>
      </c>
      <c r="N170" s="2">
        <v>11.004727561600001</v>
      </c>
      <c r="O170" s="2">
        <v>0</v>
      </c>
      <c r="P170" s="2">
        <v>61.909881999999996</v>
      </c>
      <c r="Q170" s="2">
        <v>0</v>
      </c>
      <c r="R170" s="2">
        <v>94.178300000000007</v>
      </c>
      <c r="S170" s="2">
        <v>0</v>
      </c>
      <c r="T170" s="2">
        <v>130.40637421989999</v>
      </c>
      <c r="U170" s="2">
        <v>0</v>
      </c>
      <c r="V170" s="2">
        <v>174.61281948980002</v>
      </c>
      <c r="W170" s="2">
        <v>155.85314</v>
      </c>
      <c r="X170" s="2">
        <v>216.02365649020004</v>
      </c>
      <c r="Y170" s="2">
        <v>194.26386459759999</v>
      </c>
      <c r="Z170" s="2">
        <v>250.6889685909</v>
      </c>
      <c r="AA170" s="2">
        <v>280.93071151229998</v>
      </c>
    </row>
    <row r="173" spans="2:27" x14ac:dyDescent="0.4">
      <c r="C173" t="s">
        <v>44</v>
      </c>
      <c r="D173" s="1">
        <v>38717</v>
      </c>
      <c r="E173" s="1">
        <v>38898</v>
      </c>
      <c r="F173" s="1">
        <v>39082</v>
      </c>
      <c r="G173" s="1">
        <v>39263</v>
      </c>
      <c r="H173" s="1">
        <v>39447</v>
      </c>
      <c r="I173" s="1">
        <v>39629</v>
      </c>
      <c r="J173" s="1">
        <v>39813</v>
      </c>
      <c r="K173" s="1">
        <v>39994</v>
      </c>
      <c r="L173" s="1">
        <v>40178</v>
      </c>
      <c r="M173" s="1">
        <v>40359</v>
      </c>
      <c r="N173" s="1">
        <v>40543</v>
      </c>
      <c r="O173" s="1">
        <v>40724</v>
      </c>
      <c r="P173" s="1">
        <v>40908</v>
      </c>
      <c r="Q173" s="1">
        <v>41090</v>
      </c>
      <c r="R173" s="1">
        <v>41274</v>
      </c>
      <c r="S173" s="1">
        <v>41455</v>
      </c>
      <c r="T173" s="1">
        <v>41639</v>
      </c>
      <c r="U173" s="1">
        <v>41820</v>
      </c>
      <c r="V173" s="1">
        <v>42004</v>
      </c>
      <c r="W173" s="1">
        <v>42185</v>
      </c>
      <c r="X173" s="1">
        <v>42369</v>
      </c>
      <c r="Y173" s="1">
        <v>42551</v>
      </c>
      <c r="Z173" s="1">
        <v>42735</v>
      </c>
      <c r="AA173" s="1">
        <v>42916</v>
      </c>
    </row>
    <row r="174" spans="2:27" x14ac:dyDescent="0.4">
      <c r="B174" t="s">
        <v>48</v>
      </c>
      <c r="C174" s="3" t="s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</row>
    <row r="175" spans="2:27" x14ac:dyDescent="0.4">
      <c r="B175" t="s">
        <v>49</v>
      </c>
      <c r="C175" s="3" t="s">
        <v>1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</row>
    <row r="176" spans="2:27" x14ac:dyDescent="0.4">
      <c r="B176" t="s">
        <v>50</v>
      </c>
      <c r="C176" s="3" t="s">
        <v>2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</row>
    <row r="177" spans="2:27" x14ac:dyDescent="0.4">
      <c r="B177" t="s">
        <v>51</v>
      </c>
      <c r="C177" s="3" t="s">
        <v>3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</row>
    <row r="178" spans="2:27" x14ac:dyDescent="0.4">
      <c r="B178" t="s">
        <v>52</v>
      </c>
      <c r="C178" s="3" t="s">
        <v>4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</row>
    <row r="179" spans="2:27" x14ac:dyDescent="0.4">
      <c r="B179" t="s">
        <v>34</v>
      </c>
      <c r="C179" s="7" t="s">
        <v>33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</row>
    <row r="180" spans="2:27" x14ac:dyDescent="0.4">
      <c r="B180" t="s">
        <v>53</v>
      </c>
      <c r="C180" s="3" t="s">
        <v>5</v>
      </c>
      <c r="D180" s="12">
        <v>0</v>
      </c>
      <c r="E180" s="12">
        <v>0</v>
      </c>
      <c r="F180" s="12">
        <v>0</v>
      </c>
      <c r="G180" s="12">
        <v>0</v>
      </c>
      <c r="H180" s="12">
        <v>19.399999999999999</v>
      </c>
      <c r="I180" s="12">
        <v>23.52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</row>
    <row r="181" spans="2:27" x14ac:dyDescent="0.4">
      <c r="B181" t="s">
        <v>54</v>
      </c>
      <c r="C181" s="3" t="s">
        <v>6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</row>
    <row r="182" spans="2:27" x14ac:dyDescent="0.4">
      <c r="B182" t="s">
        <v>55</v>
      </c>
      <c r="C182" s="3" t="s">
        <v>7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</row>
    <row r="183" spans="2:27" x14ac:dyDescent="0.4">
      <c r="B183" t="s">
        <v>56</v>
      </c>
      <c r="C183" s="3" t="s">
        <v>8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</row>
    <row r="184" spans="2:27" x14ac:dyDescent="0.4">
      <c r="B184" t="s">
        <v>57</v>
      </c>
      <c r="C184" s="3" t="s">
        <v>9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</row>
    <row r="185" spans="2:27" x14ac:dyDescent="0.4">
      <c r="B185" t="s">
        <v>58</v>
      </c>
      <c r="C185" s="3" t="s">
        <v>10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22.15</v>
      </c>
      <c r="J185" s="12">
        <v>32.75</v>
      </c>
      <c r="K185" s="12">
        <v>43.25</v>
      </c>
      <c r="L185" s="12">
        <v>64.53</v>
      </c>
      <c r="M185" s="12">
        <v>84.04</v>
      </c>
      <c r="N185" s="12">
        <v>106.67</v>
      </c>
      <c r="O185" s="12">
        <v>115.23</v>
      </c>
      <c r="P185" s="12">
        <v>127.05</v>
      </c>
      <c r="Q185" s="12">
        <v>0</v>
      </c>
      <c r="R185" s="12">
        <v>0</v>
      </c>
      <c r="S185" s="12">
        <v>0</v>
      </c>
      <c r="T185" s="12">
        <v>487.47</v>
      </c>
      <c r="U185" s="12">
        <v>549.44000000000005</v>
      </c>
      <c r="V185" s="12">
        <v>654.95000000000005</v>
      </c>
      <c r="W185" s="12">
        <v>711.25</v>
      </c>
      <c r="X185" s="12">
        <v>786.35</v>
      </c>
      <c r="Y185" s="12">
        <v>852.18</v>
      </c>
      <c r="Z185" s="12">
        <v>952.64</v>
      </c>
      <c r="AA185" s="12">
        <v>1048.32</v>
      </c>
    </row>
    <row r="186" spans="2:27" x14ac:dyDescent="0.4">
      <c r="B186" t="s">
        <v>59</v>
      </c>
      <c r="C186" s="3" t="s">
        <v>11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</row>
    <row r="187" spans="2:27" x14ac:dyDescent="0.4">
      <c r="B187" t="s">
        <v>60</v>
      </c>
      <c r="C187" s="3" t="s">
        <v>12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</row>
    <row r="188" spans="2:27" x14ac:dyDescent="0.4">
      <c r="B188" t="s">
        <v>61</v>
      </c>
      <c r="C188" s="3" t="s">
        <v>13</v>
      </c>
      <c r="D188" s="12">
        <v>0</v>
      </c>
      <c r="E188" s="12">
        <v>0</v>
      </c>
      <c r="F188" s="12">
        <v>0</v>
      </c>
      <c r="G188" s="12">
        <v>0</v>
      </c>
      <c r="H188" s="12">
        <v>8.7973499999999998</v>
      </c>
      <c r="I188" s="12">
        <v>8.2282100000000007</v>
      </c>
      <c r="J188" s="12">
        <v>8.8066099999999992</v>
      </c>
      <c r="K188" s="12">
        <v>8.9600200000000001</v>
      </c>
      <c r="L188" s="12">
        <v>8.4642099999999996</v>
      </c>
      <c r="M188" s="12">
        <v>16.261780000000002</v>
      </c>
      <c r="N188" s="12">
        <v>18.158169999999998</v>
      </c>
      <c r="O188" s="12">
        <v>19.274290000000001</v>
      </c>
      <c r="P188" s="12">
        <v>23.813780000000001</v>
      </c>
      <c r="Q188" s="12">
        <v>0</v>
      </c>
      <c r="R188" s="12">
        <v>25.062080000000002</v>
      </c>
      <c r="S188" s="12">
        <v>25.687539999999998</v>
      </c>
      <c r="T188" s="12">
        <v>36.043509999999998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</row>
    <row r="189" spans="2:27" x14ac:dyDescent="0.4">
      <c r="B189" t="s">
        <v>62</v>
      </c>
      <c r="C189" s="3" t="s">
        <v>14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</row>
    <row r="190" spans="2:27" x14ac:dyDescent="0.4">
      <c r="B190" t="s">
        <v>63</v>
      </c>
      <c r="C190" s="3" t="s">
        <v>15</v>
      </c>
      <c r="D190" s="12">
        <v>0</v>
      </c>
      <c r="E190" s="12">
        <v>0</v>
      </c>
      <c r="F190" s="12">
        <v>0</v>
      </c>
      <c r="G190" s="12">
        <v>0</v>
      </c>
      <c r="H190" s="12">
        <v>1.2094249581999998</v>
      </c>
      <c r="I190" s="12">
        <v>5.3897069597000007</v>
      </c>
      <c r="J190" s="12">
        <v>9.1878421413999991</v>
      </c>
      <c r="K190" s="12">
        <v>16.634677806900001</v>
      </c>
      <c r="L190" s="12">
        <v>28.830179999999999</v>
      </c>
      <c r="M190" s="12">
        <v>0</v>
      </c>
      <c r="N190" s="12">
        <v>45.86027</v>
      </c>
      <c r="O190" s="12">
        <v>0</v>
      </c>
      <c r="P190" s="12">
        <v>42.04898</v>
      </c>
      <c r="Q190" s="12">
        <v>36.409109999999998</v>
      </c>
      <c r="R190" s="12">
        <v>34.071469999999998</v>
      </c>
      <c r="S190" s="12">
        <v>32.45702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</row>
    <row r="191" spans="2:27" x14ac:dyDescent="0.4">
      <c r="B191" t="s">
        <v>64</v>
      </c>
      <c r="C191" s="3" t="s">
        <v>16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0.85304999999999997</v>
      </c>
      <c r="S191" s="12">
        <v>0</v>
      </c>
      <c r="T191" s="12">
        <v>0.72206999999999999</v>
      </c>
      <c r="U191" s="12">
        <v>0</v>
      </c>
      <c r="V191" s="12">
        <v>0.35272999999999999</v>
      </c>
      <c r="W191" s="12">
        <v>0</v>
      </c>
      <c r="X191" s="12">
        <v>8.7220000000000006E-2</v>
      </c>
      <c r="Y191" s="12">
        <v>3.5130000000000002E-2</v>
      </c>
      <c r="Z191" s="12">
        <v>0</v>
      </c>
      <c r="AA191" s="12">
        <v>0</v>
      </c>
    </row>
    <row r="192" spans="2:27" x14ac:dyDescent="0.4">
      <c r="B192" t="s">
        <v>65</v>
      </c>
      <c r="C192" s="3" t="s">
        <v>17</v>
      </c>
      <c r="D192" s="12">
        <v>0</v>
      </c>
      <c r="E192" s="12">
        <v>0</v>
      </c>
      <c r="F192" s="12">
        <v>0</v>
      </c>
      <c r="G192" s="12">
        <v>0</v>
      </c>
      <c r="H192" s="12">
        <v>1.1580299999999999</v>
      </c>
      <c r="I192" s="12">
        <v>0</v>
      </c>
      <c r="J192" s="12">
        <v>1.1227499999999999</v>
      </c>
      <c r="K192" s="12">
        <v>1.1717900000000001</v>
      </c>
      <c r="L192" s="12">
        <v>0</v>
      </c>
      <c r="M192" s="12">
        <v>0</v>
      </c>
      <c r="N192" s="12">
        <v>1.04355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</row>
    <row r="193" spans="2:27" x14ac:dyDescent="0.4">
      <c r="B193" t="s">
        <v>66</v>
      </c>
      <c r="C193" s="3" t="s">
        <v>18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</row>
    <row r="194" spans="2:27" x14ac:dyDescent="0.4">
      <c r="B194" t="s">
        <v>67</v>
      </c>
      <c r="C194" s="3" t="s">
        <v>19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</row>
    <row r="195" spans="2:27" x14ac:dyDescent="0.4">
      <c r="B195" t="s">
        <v>68</v>
      </c>
      <c r="C195" s="3" t="s">
        <v>20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</row>
    <row r="196" spans="2:27" x14ac:dyDescent="0.4">
      <c r="B196" t="s">
        <v>69</v>
      </c>
      <c r="C196" s="3" t="s">
        <v>21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</row>
    <row r="197" spans="2:27" x14ac:dyDescent="0.4">
      <c r="B197" t="s">
        <v>70</v>
      </c>
      <c r="C197" s="3" t="s">
        <v>22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</row>
    <row r="198" spans="2:27" x14ac:dyDescent="0.4">
      <c r="B198" t="s">
        <v>71</v>
      </c>
      <c r="C198" s="7" t="s">
        <v>29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2.5707633805000003</v>
      </c>
      <c r="AA198" s="12">
        <v>3.9549045411999999</v>
      </c>
    </row>
    <row r="199" spans="2:27" x14ac:dyDescent="0.4">
      <c r="B199" t="s">
        <v>72</v>
      </c>
      <c r="C199" s="3" t="s">
        <v>23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</row>
    <row r="200" spans="2:27" x14ac:dyDescent="0.4">
      <c r="B200" t="s">
        <v>73</v>
      </c>
      <c r="C200" s="4" t="s">
        <v>24</v>
      </c>
      <c r="D200" s="2">
        <v>0</v>
      </c>
      <c r="E200" s="2">
        <v>0</v>
      </c>
      <c r="F200" s="2">
        <v>0</v>
      </c>
      <c r="G200" s="2">
        <v>0</v>
      </c>
      <c r="H200" s="2">
        <v>30.5648049582</v>
      </c>
      <c r="I200" s="2">
        <v>59.287916959700006</v>
      </c>
      <c r="J200" s="2">
        <v>51.8672021414</v>
      </c>
      <c r="K200" s="2">
        <v>70.016487806900003</v>
      </c>
      <c r="L200" s="2">
        <v>101.82438999999999</v>
      </c>
      <c r="M200" s="2">
        <v>100.30178000000001</v>
      </c>
      <c r="N200" s="2">
        <v>171.73199000000002</v>
      </c>
      <c r="O200" s="2">
        <v>134.50429</v>
      </c>
      <c r="P200" s="2">
        <v>192.91275999999999</v>
      </c>
      <c r="Q200" s="2">
        <v>36.409109999999998</v>
      </c>
      <c r="R200" s="2">
        <v>59.986600000000003</v>
      </c>
      <c r="S200" s="2">
        <v>58.144559999999998</v>
      </c>
      <c r="T200" s="2">
        <v>524.23558000000003</v>
      </c>
      <c r="U200" s="2">
        <v>549.44000000000005</v>
      </c>
      <c r="V200" s="2">
        <v>655.30273</v>
      </c>
      <c r="W200" s="2">
        <v>711.25</v>
      </c>
      <c r="X200" s="2">
        <v>786.43722000000002</v>
      </c>
      <c r="Y200" s="2">
        <v>852.21512999999993</v>
      </c>
      <c r="Z200" s="2">
        <v>955.2107633805</v>
      </c>
      <c r="AA200" s="2">
        <v>1052.2749045411999</v>
      </c>
    </row>
    <row r="201" spans="2:27" x14ac:dyDescent="0.4">
      <c r="B201" t="s">
        <v>73</v>
      </c>
      <c r="C201" s="5" t="s">
        <v>25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</row>
    <row r="202" spans="2:27" x14ac:dyDescent="0.4">
      <c r="B202" t="s">
        <v>73</v>
      </c>
      <c r="C202" s="5" t="s">
        <v>26</v>
      </c>
      <c r="D202" s="2">
        <v>0</v>
      </c>
      <c r="E202" s="2">
        <v>0</v>
      </c>
      <c r="F202" s="2">
        <v>0</v>
      </c>
      <c r="G202" s="2">
        <v>0</v>
      </c>
      <c r="H202" s="2">
        <v>19.399999999999999</v>
      </c>
      <c r="I202" s="2">
        <v>45.67</v>
      </c>
      <c r="J202" s="2">
        <v>32.75</v>
      </c>
      <c r="K202" s="2">
        <v>43.25</v>
      </c>
      <c r="L202" s="2">
        <v>64.53</v>
      </c>
      <c r="M202" s="2">
        <v>84.04</v>
      </c>
      <c r="N202" s="2">
        <v>106.67</v>
      </c>
      <c r="O202" s="2">
        <v>115.23</v>
      </c>
      <c r="P202" s="2">
        <v>127.05</v>
      </c>
      <c r="Q202" s="2">
        <v>0</v>
      </c>
      <c r="R202" s="2">
        <v>0</v>
      </c>
      <c r="S202" s="2">
        <v>0</v>
      </c>
      <c r="T202" s="2">
        <v>487.47</v>
      </c>
      <c r="U202" s="2">
        <v>549.44000000000005</v>
      </c>
      <c r="V202" s="2">
        <v>654.95000000000005</v>
      </c>
      <c r="W202" s="2">
        <v>711.25</v>
      </c>
      <c r="X202" s="2">
        <v>786.35</v>
      </c>
      <c r="Y202" s="2">
        <v>852.18</v>
      </c>
      <c r="Z202" s="2">
        <v>952.64</v>
      </c>
      <c r="AA202" s="2">
        <v>1048.32</v>
      </c>
    </row>
    <row r="203" spans="2:27" x14ac:dyDescent="0.4">
      <c r="B203" t="s">
        <v>73</v>
      </c>
      <c r="C203" s="5" t="s">
        <v>27</v>
      </c>
      <c r="D203" s="2">
        <v>0</v>
      </c>
      <c r="E203" s="2">
        <v>0</v>
      </c>
      <c r="F203" s="2">
        <v>0</v>
      </c>
      <c r="G203" s="2">
        <v>0</v>
      </c>
      <c r="H203" s="2">
        <v>11.1648049582</v>
      </c>
      <c r="I203" s="2">
        <v>13.6179169597</v>
      </c>
      <c r="J203" s="2">
        <v>19.117202141399996</v>
      </c>
      <c r="K203" s="2">
        <v>26.766487806900003</v>
      </c>
      <c r="L203" s="2">
        <v>37.29439</v>
      </c>
      <c r="M203" s="2">
        <v>16.261780000000002</v>
      </c>
      <c r="N203" s="2">
        <v>65.061989999999994</v>
      </c>
      <c r="O203" s="2">
        <v>19.274290000000001</v>
      </c>
      <c r="P203" s="2">
        <v>65.862760000000009</v>
      </c>
      <c r="Q203" s="2">
        <v>36.409109999999998</v>
      </c>
      <c r="R203" s="2">
        <v>59.986600000000003</v>
      </c>
      <c r="S203" s="2">
        <v>58.144559999999998</v>
      </c>
      <c r="T203" s="2">
        <v>36.76558</v>
      </c>
      <c r="U203" s="2">
        <v>0</v>
      </c>
      <c r="V203" s="2">
        <v>0.35272999999999999</v>
      </c>
      <c r="W203" s="2">
        <v>0</v>
      </c>
      <c r="X203" s="2">
        <v>8.7220000000000006E-2</v>
      </c>
      <c r="Y203" s="2">
        <v>3.5130000000000002E-2</v>
      </c>
      <c r="Z203" s="2">
        <v>0</v>
      </c>
      <c r="AA203" s="2">
        <v>0</v>
      </c>
    </row>
    <row r="204" spans="2:27" x14ac:dyDescent="0.4">
      <c r="B204" t="s">
        <v>73</v>
      </c>
      <c r="C204" s="6" t="s">
        <v>28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2.5707633805000003</v>
      </c>
      <c r="AA204" s="2">
        <v>3.9549045411999999</v>
      </c>
    </row>
    <row r="207" spans="2:27" x14ac:dyDescent="0.4">
      <c r="C207" t="s">
        <v>45</v>
      </c>
      <c r="D207" s="1">
        <v>38717</v>
      </c>
      <c r="E207" s="1">
        <v>38898</v>
      </c>
      <c r="F207" s="1">
        <v>39082</v>
      </c>
      <c r="G207" s="1">
        <v>39263</v>
      </c>
      <c r="H207" s="1">
        <v>39447</v>
      </c>
      <c r="I207" s="1">
        <v>39629</v>
      </c>
      <c r="J207" s="1">
        <v>39813</v>
      </c>
      <c r="K207" s="1">
        <v>39994</v>
      </c>
      <c r="L207" s="1">
        <v>40178</v>
      </c>
      <c r="M207" s="1">
        <v>40359</v>
      </c>
      <c r="N207" s="1">
        <v>40543</v>
      </c>
      <c r="O207" s="1">
        <v>40724</v>
      </c>
      <c r="P207" s="1">
        <v>40908</v>
      </c>
      <c r="Q207" s="1">
        <v>41090</v>
      </c>
      <c r="R207" s="1">
        <v>41274</v>
      </c>
      <c r="S207" s="1">
        <v>41455</v>
      </c>
      <c r="T207" s="1">
        <v>41639</v>
      </c>
      <c r="U207" s="1">
        <v>41820</v>
      </c>
      <c r="V207" s="1">
        <v>42004</v>
      </c>
      <c r="W207" s="1">
        <v>42185</v>
      </c>
      <c r="X207" s="1">
        <v>42369</v>
      </c>
      <c r="Y207" s="1">
        <v>42551</v>
      </c>
      <c r="Z207" s="1">
        <v>42735</v>
      </c>
      <c r="AA207" s="1">
        <v>42916</v>
      </c>
    </row>
    <row r="208" spans="2:27" x14ac:dyDescent="0.4">
      <c r="B208" t="s">
        <v>48</v>
      </c>
      <c r="C208" s="3" t="s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2204.58</v>
      </c>
      <c r="K208" s="12">
        <v>0</v>
      </c>
      <c r="L208" s="12">
        <v>3047.54</v>
      </c>
      <c r="M208" s="12">
        <v>0</v>
      </c>
      <c r="N208" s="12">
        <v>4609.1400000000003</v>
      </c>
      <c r="O208" s="12">
        <v>5579.24</v>
      </c>
      <c r="P208" s="12">
        <v>6474.41</v>
      </c>
      <c r="Q208" s="12">
        <v>6763.94</v>
      </c>
      <c r="R208" s="12">
        <v>7013.2</v>
      </c>
      <c r="S208" s="12">
        <v>7257.74</v>
      </c>
      <c r="T208" s="12">
        <v>6999.31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5032.92</v>
      </c>
      <c r="AA208" s="12">
        <v>4899.29</v>
      </c>
    </row>
    <row r="209" spans="2:27" x14ac:dyDescent="0.4">
      <c r="B209" t="s">
        <v>49</v>
      </c>
      <c r="C209" s="3" t="s">
        <v>1</v>
      </c>
      <c r="D209" s="12">
        <v>0</v>
      </c>
      <c r="E209" s="12">
        <v>0</v>
      </c>
      <c r="F209" s="12">
        <v>0</v>
      </c>
      <c r="G209" s="12">
        <v>0</v>
      </c>
      <c r="H209" s="12">
        <v>1293.44</v>
      </c>
      <c r="I209" s="12">
        <v>1352.02</v>
      </c>
      <c r="J209" s="12">
        <v>1434.2</v>
      </c>
      <c r="K209" s="12">
        <v>1503.98</v>
      </c>
      <c r="L209" s="12">
        <v>3089.15</v>
      </c>
      <c r="M209" s="12">
        <v>1690.77</v>
      </c>
      <c r="N209" s="12">
        <v>1448.46</v>
      </c>
      <c r="O209" s="12">
        <v>1744.54</v>
      </c>
      <c r="P209" s="12">
        <v>2095.48</v>
      </c>
      <c r="Q209" s="12">
        <v>1259.5999999999999</v>
      </c>
      <c r="R209" s="12">
        <v>1358.94</v>
      </c>
      <c r="S209" s="12">
        <v>1536.01</v>
      </c>
      <c r="T209" s="12">
        <v>1638.91</v>
      </c>
      <c r="U209" s="12">
        <v>1775.93</v>
      </c>
      <c r="V209" s="12">
        <v>1833.16</v>
      </c>
      <c r="W209" s="12">
        <v>1980.99</v>
      </c>
      <c r="X209" s="12">
        <v>2076.96</v>
      </c>
      <c r="Y209" s="12">
        <v>2169.1799999999998</v>
      </c>
      <c r="Z209" s="12">
        <v>2095.86</v>
      </c>
      <c r="AA209" s="12">
        <v>2193.8200000000002</v>
      </c>
    </row>
    <row r="210" spans="2:27" x14ac:dyDescent="0.4">
      <c r="B210" t="s">
        <v>50</v>
      </c>
      <c r="C210" s="3" t="s">
        <v>2</v>
      </c>
      <c r="D210" s="12">
        <v>0</v>
      </c>
      <c r="E210" s="12">
        <v>0</v>
      </c>
      <c r="F210" s="12">
        <v>0</v>
      </c>
      <c r="G210" s="12">
        <v>0</v>
      </c>
      <c r="H210" s="12">
        <v>550.74</v>
      </c>
      <c r="I210" s="12">
        <v>0</v>
      </c>
      <c r="J210" s="12">
        <v>163.72</v>
      </c>
      <c r="K210" s="12">
        <v>0</v>
      </c>
      <c r="L210" s="12">
        <v>858.35</v>
      </c>
      <c r="M210" s="12">
        <v>1192.5999999999999</v>
      </c>
      <c r="N210" s="12">
        <v>1189.19</v>
      </c>
      <c r="O210" s="12">
        <v>1374.13</v>
      </c>
      <c r="P210" s="12">
        <v>1371.13</v>
      </c>
      <c r="Q210" s="12">
        <v>1474.1</v>
      </c>
      <c r="R210" s="12">
        <v>1365.68</v>
      </c>
      <c r="S210" s="12">
        <v>1483.8</v>
      </c>
      <c r="T210" s="12">
        <v>1485.71</v>
      </c>
      <c r="U210" s="12">
        <v>1637.09</v>
      </c>
      <c r="V210" s="12">
        <v>1564.02</v>
      </c>
      <c r="W210" s="12">
        <v>1728.9</v>
      </c>
      <c r="X210" s="12">
        <v>1694.07</v>
      </c>
      <c r="Y210" s="12">
        <v>1965.99</v>
      </c>
      <c r="Z210" s="12">
        <v>1932.89</v>
      </c>
      <c r="AA210" s="12">
        <v>2122.46</v>
      </c>
    </row>
    <row r="211" spans="2:27" x14ac:dyDescent="0.4">
      <c r="B211" t="s">
        <v>51</v>
      </c>
      <c r="C211" s="3" t="s">
        <v>3</v>
      </c>
      <c r="D211" s="12">
        <v>0</v>
      </c>
      <c r="E211" s="12">
        <v>0</v>
      </c>
      <c r="F211" s="12">
        <v>0</v>
      </c>
      <c r="G211" s="12">
        <v>0</v>
      </c>
      <c r="H211" s="12">
        <v>1442.52</v>
      </c>
      <c r="I211" s="12">
        <v>1322.79</v>
      </c>
      <c r="J211" s="12">
        <v>1372.77</v>
      </c>
      <c r="K211" s="12">
        <v>1872.21</v>
      </c>
      <c r="L211" s="12">
        <v>2082.34</v>
      </c>
      <c r="M211" s="12">
        <v>2407.34</v>
      </c>
      <c r="N211" s="12">
        <v>2663.99</v>
      </c>
      <c r="O211" s="12">
        <v>2955.27</v>
      </c>
      <c r="P211" s="12">
        <v>3065.28</v>
      </c>
      <c r="Q211" s="12">
        <v>3613.26</v>
      </c>
      <c r="R211" s="12">
        <v>3750.73</v>
      </c>
      <c r="S211" s="12">
        <v>4283.57</v>
      </c>
      <c r="T211" s="12">
        <v>4399.8</v>
      </c>
      <c r="U211" s="12">
        <v>4788.75</v>
      </c>
      <c r="V211" s="12">
        <v>4753.78</v>
      </c>
      <c r="W211" s="12">
        <v>4803.08</v>
      </c>
      <c r="X211" s="12">
        <v>4512.38</v>
      </c>
      <c r="Y211" s="12">
        <v>4431.3</v>
      </c>
      <c r="Z211" s="12">
        <v>4661.3100000000004</v>
      </c>
      <c r="AA211" s="12">
        <v>4804.1400000000003</v>
      </c>
    </row>
    <row r="212" spans="2:27" x14ac:dyDescent="0.4">
      <c r="B212" t="s">
        <v>52</v>
      </c>
      <c r="C212" s="3" t="s">
        <v>4</v>
      </c>
      <c r="D212" s="12">
        <v>0</v>
      </c>
      <c r="E212" s="12">
        <v>0</v>
      </c>
      <c r="F212" s="12">
        <v>0</v>
      </c>
      <c r="G212" s="12">
        <v>0</v>
      </c>
      <c r="H212" s="12">
        <v>253.38</v>
      </c>
      <c r="I212" s="12">
        <v>300.14999999999998</v>
      </c>
      <c r="J212" s="12">
        <v>325.06</v>
      </c>
      <c r="K212" s="12">
        <v>467.87</v>
      </c>
      <c r="L212" s="12">
        <v>536.97</v>
      </c>
      <c r="M212" s="12">
        <v>685.31</v>
      </c>
      <c r="N212" s="12">
        <v>768.69</v>
      </c>
      <c r="O212" s="12">
        <v>856.21</v>
      </c>
      <c r="P212" s="12">
        <v>850.12</v>
      </c>
      <c r="Q212" s="12">
        <v>816.88</v>
      </c>
      <c r="R212" s="12">
        <v>830.82</v>
      </c>
      <c r="S212" s="12">
        <v>859.91</v>
      </c>
      <c r="T212" s="12">
        <v>836.43</v>
      </c>
      <c r="U212" s="12">
        <v>786.81</v>
      </c>
      <c r="V212" s="12">
        <v>653.62</v>
      </c>
      <c r="W212" s="12">
        <v>1249.55</v>
      </c>
      <c r="X212" s="12">
        <v>1174.2</v>
      </c>
      <c r="Y212" s="12">
        <v>0</v>
      </c>
      <c r="Z212" s="12">
        <v>1080.5</v>
      </c>
      <c r="AA212" s="12">
        <v>1093.82</v>
      </c>
    </row>
    <row r="213" spans="2:27" x14ac:dyDescent="0.4">
      <c r="B213" t="s">
        <v>34</v>
      </c>
      <c r="C213" s="7" t="s">
        <v>33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1769.03</v>
      </c>
      <c r="O213" s="12">
        <v>0</v>
      </c>
      <c r="P213" s="12">
        <v>2569.94</v>
      </c>
      <c r="Q213" s="12">
        <v>0</v>
      </c>
      <c r="R213" s="12">
        <v>3405</v>
      </c>
      <c r="S213" s="12">
        <v>0</v>
      </c>
      <c r="T213" s="12">
        <v>4162.6499999999996</v>
      </c>
      <c r="U213" s="12">
        <v>0</v>
      </c>
      <c r="V213" s="12">
        <v>4214.4399999999996</v>
      </c>
      <c r="W213" s="12">
        <v>0</v>
      </c>
      <c r="X213" s="12">
        <v>4411.37</v>
      </c>
      <c r="Y213" s="12">
        <v>4392.37</v>
      </c>
      <c r="Z213" s="12">
        <v>4276.09</v>
      </c>
      <c r="AA213" s="12">
        <v>1572.24</v>
      </c>
    </row>
    <row r="214" spans="2:27" x14ac:dyDescent="0.4">
      <c r="B214" t="s">
        <v>53</v>
      </c>
      <c r="C214" s="3" t="s">
        <v>5</v>
      </c>
      <c r="D214" s="12">
        <v>0</v>
      </c>
      <c r="E214" s="12">
        <v>0</v>
      </c>
      <c r="F214" s="12">
        <v>0</v>
      </c>
      <c r="G214" s="12">
        <v>0</v>
      </c>
      <c r="H214" s="12">
        <v>206.24</v>
      </c>
      <c r="I214" s="12">
        <v>243.81</v>
      </c>
      <c r="J214" s="12">
        <v>421.04</v>
      </c>
      <c r="K214" s="12">
        <v>521.09</v>
      </c>
      <c r="L214" s="12">
        <v>679.04</v>
      </c>
      <c r="M214" s="12">
        <v>995.9</v>
      </c>
      <c r="N214" s="12">
        <v>774.66</v>
      </c>
      <c r="O214" s="12">
        <v>867.97</v>
      </c>
      <c r="P214" s="12">
        <v>838.34</v>
      </c>
      <c r="Q214" s="12">
        <v>714.04</v>
      </c>
      <c r="R214" s="12">
        <v>625.07000000000005</v>
      </c>
      <c r="S214" s="12">
        <v>547.59</v>
      </c>
      <c r="T214" s="12">
        <v>566.86</v>
      </c>
      <c r="U214" s="12">
        <v>4079.06</v>
      </c>
      <c r="V214" s="12">
        <v>4222.6099999999997</v>
      </c>
      <c r="W214" s="12">
        <v>4189.74</v>
      </c>
      <c r="X214" s="12">
        <v>4140.0200000000004</v>
      </c>
      <c r="Y214" s="12">
        <v>3972.18</v>
      </c>
      <c r="Z214" s="12">
        <v>4030.68</v>
      </c>
      <c r="AA214" s="12">
        <v>4380.04</v>
      </c>
    </row>
    <row r="215" spans="2:27" x14ac:dyDescent="0.4">
      <c r="B215" t="s">
        <v>54</v>
      </c>
      <c r="C215" s="3" t="s">
        <v>6</v>
      </c>
      <c r="D215" s="12">
        <v>0</v>
      </c>
      <c r="E215" s="12">
        <v>0</v>
      </c>
      <c r="F215" s="12">
        <v>0</v>
      </c>
      <c r="G215" s="12">
        <v>0</v>
      </c>
      <c r="H215" s="12">
        <v>193.12423999999999</v>
      </c>
      <c r="I215" s="12">
        <v>139.27782999999999</v>
      </c>
      <c r="J215" s="12">
        <v>118.69705</v>
      </c>
      <c r="K215" s="12">
        <v>136.94592</v>
      </c>
      <c r="L215" s="12">
        <v>135.26830000000001</v>
      </c>
      <c r="M215" s="12">
        <v>210.64543</v>
      </c>
      <c r="N215" s="12">
        <v>354.1</v>
      </c>
      <c r="O215" s="12">
        <v>543.27</v>
      </c>
      <c r="P215" s="12">
        <v>108.97</v>
      </c>
      <c r="Q215" s="12">
        <v>714.57</v>
      </c>
      <c r="R215" s="12">
        <v>168.07</v>
      </c>
      <c r="S215" s="12">
        <v>981.08</v>
      </c>
      <c r="T215" s="12">
        <v>1082.08</v>
      </c>
      <c r="U215" s="12">
        <v>1169.9100000000001</v>
      </c>
      <c r="V215" s="12">
        <v>1208.17</v>
      </c>
      <c r="W215" s="12">
        <v>1344.53</v>
      </c>
      <c r="X215" s="12">
        <v>1356.37</v>
      </c>
      <c r="Y215" s="12">
        <v>1297.96</v>
      </c>
      <c r="Z215" s="12">
        <v>1226.1099999999999</v>
      </c>
      <c r="AA215" s="12">
        <v>1213.08</v>
      </c>
    </row>
    <row r="216" spans="2:27" x14ac:dyDescent="0.4">
      <c r="B216" t="s">
        <v>55</v>
      </c>
      <c r="C216" s="3" t="s">
        <v>7</v>
      </c>
      <c r="D216" s="12">
        <v>0</v>
      </c>
      <c r="E216" s="12">
        <v>0</v>
      </c>
      <c r="F216" s="12">
        <v>0</v>
      </c>
      <c r="G216" s="12">
        <v>0</v>
      </c>
      <c r="H216" s="12">
        <v>44.446629999999999</v>
      </c>
      <c r="I216" s="12">
        <v>62.123379999999997</v>
      </c>
      <c r="J216" s="12">
        <v>84.43</v>
      </c>
      <c r="K216" s="12">
        <v>189.58</v>
      </c>
      <c r="L216" s="12">
        <v>51.86</v>
      </c>
      <c r="M216" s="12">
        <v>35.07</v>
      </c>
      <c r="N216" s="12">
        <v>62.5</v>
      </c>
      <c r="O216" s="12">
        <v>0</v>
      </c>
      <c r="P216" s="12">
        <v>97.2</v>
      </c>
      <c r="Q216" s="12">
        <v>74.02</v>
      </c>
      <c r="R216" s="12">
        <v>102.83</v>
      </c>
      <c r="S216" s="12">
        <v>110.64</v>
      </c>
      <c r="T216" s="12">
        <v>212.44</v>
      </c>
      <c r="U216" s="12">
        <v>227.11</v>
      </c>
      <c r="V216" s="12">
        <v>272.58</v>
      </c>
      <c r="W216" s="12">
        <v>457.13</v>
      </c>
      <c r="X216" s="12">
        <v>646.13</v>
      </c>
      <c r="Y216" s="12">
        <v>720.51</v>
      </c>
      <c r="Z216" s="12">
        <v>626.01</v>
      </c>
      <c r="AA216" s="12">
        <v>4224.32</v>
      </c>
    </row>
    <row r="217" spans="2:27" x14ac:dyDescent="0.4">
      <c r="B217" t="s">
        <v>56</v>
      </c>
      <c r="C217" s="3" t="s">
        <v>8</v>
      </c>
      <c r="D217" s="12">
        <v>0</v>
      </c>
      <c r="E217" s="12">
        <v>0</v>
      </c>
      <c r="F217" s="12">
        <v>0</v>
      </c>
      <c r="G217" s="12">
        <v>0</v>
      </c>
      <c r="H217" s="12">
        <v>60.52928</v>
      </c>
      <c r="I217" s="12">
        <v>74.327200000000005</v>
      </c>
      <c r="J217" s="12">
        <v>82.807869999999994</v>
      </c>
      <c r="K217" s="12">
        <v>117.50519</v>
      </c>
      <c r="L217" s="12">
        <v>122.82634</v>
      </c>
      <c r="M217" s="12">
        <v>166.52420000000001</v>
      </c>
      <c r="N217" s="12">
        <v>188.11129</v>
      </c>
      <c r="O217" s="12">
        <v>216.14891</v>
      </c>
      <c r="P217" s="12">
        <v>237.88145</v>
      </c>
      <c r="Q217" s="12">
        <v>280.85113000000001</v>
      </c>
      <c r="R217" s="12">
        <v>321.41000000000003</v>
      </c>
      <c r="S217" s="12">
        <v>446.63</v>
      </c>
      <c r="T217" s="12">
        <v>517.89</v>
      </c>
      <c r="U217" s="12">
        <v>566.89</v>
      </c>
      <c r="V217" s="12">
        <v>592</v>
      </c>
      <c r="W217" s="12">
        <v>667.09</v>
      </c>
      <c r="X217" s="12">
        <v>712.12</v>
      </c>
      <c r="Y217" s="12">
        <v>778.54</v>
      </c>
      <c r="Z217" s="12">
        <v>873.27</v>
      </c>
      <c r="AA217" s="12">
        <v>1036.73</v>
      </c>
    </row>
    <row r="218" spans="2:27" x14ac:dyDescent="0.4">
      <c r="B218" t="s">
        <v>57</v>
      </c>
      <c r="C218" s="3" t="s">
        <v>9</v>
      </c>
      <c r="D218" s="12">
        <v>0</v>
      </c>
      <c r="E218" s="12">
        <v>0</v>
      </c>
      <c r="F218" s="12">
        <v>0</v>
      </c>
      <c r="G218" s="12">
        <v>0</v>
      </c>
      <c r="H218" s="12">
        <v>111.11</v>
      </c>
      <c r="I218" s="12">
        <v>104.91</v>
      </c>
      <c r="J218" s="12">
        <v>93.92</v>
      </c>
      <c r="K218" s="12">
        <v>108.9</v>
      </c>
      <c r="L218" s="12">
        <v>198.93</v>
      </c>
      <c r="M218" s="12">
        <v>0</v>
      </c>
      <c r="N218" s="12">
        <v>365.55</v>
      </c>
      <c r="O218" s="12">
        <v>465.74</v>
      </c>
      <c r="P218" s="12">
        <v>571.76</v>
      </c>
      <c r="Q218" s="12">
        <v>708.08</v>
      </c>
      <c r="R218" s="12">
        <v>858.68</v>
      </c>
      <c r="S218" s="12">
        <v>1061.56</v>
      </c>
      <c r="T218" s="12">
        <v>359.23</v>
      </c>
      <c r="U218" s="12">
        <v>684.15</v>
      </c>
      <c r="V218" s="12">
        <v>873.7</v>
      </c>
      <c r="W218" s="12">
        <v>1032.22</v>
      </c>
      <c r="X218" s="12">
        <v>1181.1600000000001</v>
      </c>
      <c r="Y218" s="12">
        <v>1458.55</v>
      </c>
      <c r="Z218" s="12">
        <v>1737.35</v>
      </c>
      <c r="AA218" s="12">
        <v>0</v>
      </c>
    </row>
    <row r="219" spans="2:27" x14ac:dyDescent="0.4">
      <c r="B219" t="s">
        <v>58</v>
      </c>
      <c r="C219" s="3" t="s">
        <v>10</v>
      </c>
      <c r="D219" s="12">
        <v>0</v>
      </c>
      <c r="E219" s="12">
        <v>0</v>
      </c>
      <c r="F219" s="12">
        <v>0</v>
      </c>
      <c r="G219" s="12">
        <v>0</v>
      </c>
      <c r="H219" s="12">
        <v>22.345400000000001</v>
      </c>
      <c r="I219" s="12">
        <v>101.36</v>
      </c>
      <c r="J219" s="12">
        <v>121.73</v>
      </c>
      <c r="K219" s="12">
        <v>139.96</v>
      </c>
      <c r="L219" s="12">
        <v>158.41999999999999</v>
      </c>
      <c r="M219" s="12">
        <v>193.09</v>
      </c>
      <c r="N219" s="12">
        <v>195.81</v>
      </c>
      <c r="O219" s="12">
        <v>183.89</v>
      </c>
      <c r="P219" s="12">
        <v>244.43655999999999</v>
      </c>
      <c r="Q219" s="12">
        <v>332.97012999999998</v>
      </c>
      <c r="R219" s="12">
        <v>448.02976000000001</v>
      </c>
      <c r="S219" s="12">
        <v>814.12</v>
      </c>
      <c r="T219" s="12">
        <v>356.81</v>
      </c>
      <c r="U219" s="12">
        <v>345.45</v>
      </c>
      <c r="V219" s="12">
        <v>443.61</v>
      </c>
      <c r="W219" s="12">
        <v>538.25</v>
      </c>
      <c r="X219" s="12">
        <v>613.71</v>
      </c>
      <c r="Y219" s="12">
        <v>617.05999999999995</v>
      </c>
      <c r="Z219" s="12">
        <v>818.32</v>
      </c>
      <c r="AA219" s="12">
        <v>1178.9100000000001</v>
      </c>
    </row>
    <row r="220" spans="2:27" x14ac:dyDescent="0.4">
      <c r="B220" t="s">
        <v>59</v>
      </c>
      <c r="C220" s="3" t="s">
        <v>11</v>
      </c>
      <c r="D220" s="12">
        <v>0</v>
      </c>
      <c r="E220" s="12">
        <v>0</v>
      </c>
      <c r="F220" s="12">
        <v>0</v>
      </c>
      <c r="G220" s="12">
        <v>0</v>
      </c>
      <c r="H220" s="12">
        <v>184.58</v>
      </c>
      <c r="I220" s="12">
        <v>0</v>
      </c>
      <c r="J220" s="12">
        <v>276.95999999999998</v>
      </c>
      <c r="K220" s="12">
        <v>0</v>
      </c>
      <c r="L220" s="12">
        <v>387.34624000000002</v>
      </c>
      <c r="M220" s="12">
        <v>0</v>
      </c>
      <c r="N220" s="12">
        <v>625.27494999999999</v>
      </c>
      <c r="O220" s="12">
        <v>770.76865999999995</v>
      </c>
      <c r="P220" s="12">
        <v>778.93353999999999</v>
      </c>
      <c r="Q220" s="12">
        <v>357.78575000000001</v>
      </c>
      <c r="R220" s="12">
        <v>835.12</v>
      </c>
      <c r="S220" s="12">
        <v>639.16999999999996</v>
      </c>
      <c r="T220" s="12">
        <v>797.49</v>
      </c>
      <c r="U220" s="12">
        <v>993.74</v>
      </c>
      <c r="V220" s="12">
        <v>243.28</v>
      </c>
      <c r="W220" s="12">
        <v>224.26</v>
      </c>
      <c r="X220" s="12">
        <v>189.58</v>
      </c>
      <c r="Y220" s="12">
        <v>271.73</v>
      </c>
      <c r="Z220" s="12">
        <v>0</v>
      </c>
      <c r="AA220" s="12">
        <v>0</v>
      </c>
    </row>
    <row r="221" spans="2:27" x14ac:dyDescent="0.4">
      <c r="B221" t="s">
        <v>60</v>
      </c>
      <c r="C221" s="3" t="s">
        <v>12</v>
      </c>
      <c r="D221" s="12">
        <v>0</v>
      </c>
      <c r="E221" s="12">
        <v>0</v>
      </c>
      <c r="F221" s="12">
        <v>0</v>
      </c>
      <c r="G221" s="12">
        <v>0</v>
      </c>
      <c r="H221" s="12">
        <v>136.4784597748</v>
      </c>
      <c r="I221" s="12">
        <v>154.90232867110001</v>
      </c>
      <c r="J221" s="12">
        <v>149.0918646801</v>
      </c>
      <c r="K221" s="12">
        <v>154.99567478009999</v>
      </c>
      <c r="L221" s="12">
        <v>185.40218611060001</v>
      </c>
      <c r="M221" s="12">
        <v>187.5287213954</v>
      </c>
      <c r="N221" s="12">
        <v>169.78122442309999</v>
      </c>
      <c r="O221" s="12">
        <v>155.7076508449</v>
      </c>
      <c r="P221" s="12">
        <v>152.59133925309999</v>
      </c>
      <c r="Q221" s="12">
        <v>162.39379139900001</v>
      </c>
      <c r="R221" s="12">
        <v>199.62272769310002</v>
      </c>
      <c r="S221" s="12">
        <v>234.22</v>
      </c>
      <c r="T221" s="12">
        <v>269.52999999999997</v>
      </c>
      <c r="U221" s="12">
        <v>292.47000000000003</v>
      </c>
      <c r="V221" s="12">
        <v>321.98</v>
      </c>
      <c r="W221" s="12">
        <v>338.17</v>
      </c>
      <c r="X221" s="12">
        <v>366.87</v>
      </c>
      <c r="Y221" s="12">
        <v>398.01</v>
      </c>
      <c r="Z221" s="12">
        <v>429.4</v>
      </c>
      <c r="AA221" s="12">
        <v>490.21</v>
      </c>
    </row>
    <row r="222" spans="2:27" x14ac:dyDescent="0.4">
      <c r="B222" t="s">
        <v>61</v>
      </c>
      <c r="C222" s="3" t="s">
        <v>13</v>
      </c>
      <c r="D222" s="12">
        <v>0</v>
      </c>
      <c r="E222" s="12">
        <v>0</v>
      </c>
      <c r="F222" s="12">
        <v>0</v>
      </c>
      <c r="G222" s="12">
        <v>0</v>
      </c>
      <c r="H222" s="12">
        <v>16.859279999999998</v>
      </c>
      <c r="I222" s="12">
        <v>20.189509999999999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</row>
    <row r="223" spans="2:27" x14ac:dyDescent="0.4">
      <c r="B223" t="s">
        <v>62</v>
      </c>
      <c r="C223" s="3" t="s">
        <v>14</v>
      </c>
      <c r="D223" s="12">
        <v>0</v>
      </c>
      <c r="E223" s="12">
        <v>0</v>
      </c>
      <c r="F223" s="12">
        <v>0</v>
      </c>
      <c r="G223" s="12">
        <v>0</v>
      </c>
      <c r="H223" s="12">
        <v>16.184010000000001</v>
      </c>
      <c r="I223" s="12">
        <v>13.364560000000001</v>
      </c>
      <c r="J223" s="12">
        <v>15.10843</v>
      </c>
      <c r="K223" s="12">
        <v>15.360709999999999</v>
      </c>
      <c r="L223" s="12">
        <v>0</v>
      </c>
      <c r="M223" s="12">
        <v>49.547420000000002</v>
      </c>
      <c r="N223" s="12">
        <v>13.535740000000001</v>
      </c>
      <c r="O223" s="12">
        <v>23.494240000000001</v>
      </c>
      <c r="P223" s="12">
        <v>38.99447</v>
      </c>
      <c r="Q223" s="12">
        <v>47.774560000000001</v>
      </c>
      <c r="R223" s="12">
        <v>7.12873</v>
      </c>
      <c r="S223" s="12">
        <v>5.8435699999999997</v>
      </c>
      <c r="T223" s="12">
        <v>5.1843000000000004</v>
      </c>
      <c r="U223" s="12">
        <v>8.4776100000000003</v>
      </c>
      <c r="V223" s="12">
        <v>7.3512000000000004</v>
      </c>
      <c r="W223" s="12">
        <v>10.681179999999999</v>
      </c>
      <c r="X223" s="12">
        <v>10.38453</v>
      </c>
      <c r="Y223" s="12">
        <v>20.293620000000001</v>
      </c>
      <c r="Z223" s="12">
        <v>18.27619</v>
      </c>
      <c r="AA223" s="12">
        <v>18.626380000000001</v>
      </c>
    </row>
    <row r="224" spans="2:27" x14ac:dyDescent="0.4">
      <c r="B224" t="s">
        <v>63</v>
      </c>
      <c r="C224" s="3" t="s">
        <v>15</v>
      </c>
      <c r="D224" s="12">
        <v>0</v>
      </c>
      <c r="E224" s="12">
        <v>0</v>
      </c>
      <c r="F224" s="12">
        <v>0</v>
      </c>
      <c r="G224" s="12">
        <v>0</v>
      </c>
      <c r="H224" s="12">
        <v>5.0336660458999996</v>
      </c>
      <c r="I224" s="12">
        <v>21.8742684662</v>
      </c>
      <c r="J224" s="12">
        <v>36.844470109600003</v>
      </c>
      <c r="K224" s="12">
        <v>53.780080356300004</v>
      </c>
      <c r="L224" s="12">
        <v>3.1401500000000002</v>
      </c>
      <c r="M224" s="12">
        <v>0</v>
      </c>
      <c r="N224" s="12">
        <v>6.6648100000000001</v>
      </c>
      <c r="O224" s="12">
        <v>244.01911999999999</v>
      </c>
      <c r="P224" s="12">
        <v>11.70346</v>
      </c>
      <c r="Q224" s="12">
        <v>58.465260000000001</v>
      </c>
      <c r="R224" s="12">
        <v>4.7951100000000002</v>
      </c>
      <c r="S224" s="12">
        <v>32.521850000000001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</row>
    <row r="225" spans="2:27" x14ac:dyDescent="0.4">
      <c r="B225" t="s">
        <v>64</v>
      </c>
      <c r="C225" s="3" t="s">
        <v>16</v>
      </c>
      <c r="D225" s="12">
        <v>0</v>
      </c>
      <c r="E225" s="12">
        <v>0</v>
      </c>
      <c r="F225" s="12">
        <v>0</v>
      </c>
      <c r="G225" s="12">
        <v>0</v>
      </c>
      <c r="H225" s="12">
        <v>23.5360911838</v>
      </c>
      <c r="I225" s="12">
        <v>0</v>
      </c>
      <c r="J225" s="12">
        <v>0</v>
      </c>
      <c r="K225" s="12">
        <v>0</v>
      </c>
      <c r="L225" s="12">
        <v>61.49776</v>
      </c>
      <c r="M225" s="12">
        <v>0</v>
      </c>
      <c r="N225" s="12">
        <v>0</v>
      </c>
      <c r="O225" s="12">
        <v>0</v>
      </c>
      <c r="P225" s="12">
        <v>76.868849999999995</v>
      </c>
      <c r="Q225" s="12">
        <v>0</v>
      </c>
      <c r="R225" s="12">
        <v>20.300080000000001</v>
      </c>
      <c r="S225" s="12">
        <v>0</v>
      </c>
      <c r="T225" s="12">
        <v>27.795079999999999</v>
      </c>
      <c r="U225" s="12">
        <v>0</v>
      </c>
      <c r="V225" s="12">
        <v>94.496340000000004</v>
      </c>
      <c r="W225" s="12">
        <v>0</v>
      </c>
      <c r="X225" s="12">
        <v>208.38149000000001</v>
      </c>
      <c r="Y225" s="12">
        <v>274.5804</v>
      </c>
      <c r="Z225" s="12">
        <v>0</v>
      </c>
      <c r="AA225" s="12">
        <v>0</v>
      </c>
    </row>
    <row r="226" spans="2:27" x14ac:dyDescent="0.4">
      <c r="B226" t="s">
        <v>65</v>
      </c>
      <c r="C226" s="3" t="s">
        <v>17</v>
      </c>
      <c r="D226" s="12">
        <v>0</v>
      </c>
      <c r="E226" s="12">
        <v>0</v>
      </c>
      <c r="F226" s="12">
        <v>0</v>
      </c>
      <c r="G226" s="12">
        <v>0</v>
      </c>
      <c r="H226" s="12">
        <v>6.8627099999999999</v>
      </c>
      <c r="I226" s="12">
        <v>0</v>
      </c>
      <c r="J226" s="12">
        <v>9.3633400000000009</v>
      </c>
      <c r="K226" s="12">
        <v>10.75409</v>
      </c>
      <c r="L226" s="12">
        <v>0</v>
      </c>
      <c r="M226" s="12">
        <v>0</v>
      </c>
      <c r="N226" s="12">
        <v>20.691739999999999</v>
      </c>
      <c r="O226" s="12">
        <v>0</v>
      </c>
      <c r="P226" s="12">
        <v>12.85567</v>
      </c>
      <c r="Q226" s="12">
        <v>0</v>
      </c>
      <c r="R226" s="12">
        <v>8.5716800000000006</v>
      </c>
      <c r="S226" s="12">
        <v>0</v>
      </c>
      <c r="T226" s="12">
        <v>8.0576500000000006</v>
      </c>
      <c r="U226" s="12">
        <v>0</v>
      </c>
      <c r="V226" s="12">
        <v>10.70922</v>
      </c>
      <c r="W226" s="12">
        <v>12.26263</v>
      </c>
      <c r="X226" s="12">
        <v>14.40164</v>
      </c>
      <c r="Y226" s="12">
        <v>14.36919</v>
      </c>
      <c r="Z226" s="12">
        <v>15.09807</v>
      </c>
      <c r="AA226" s="12">
        <v>19.352080000000001</v>
      </c>
    </row>
    <row r="227" spans="2:27" x14ac:dyDescent="0.4">
      <c r="B227" t="s">
        <v>66</v>
      </c>
      <c r="C227" s="3" t="s">
        <v>18</v>
      </c>
      <c r="D227" s="12">
        <v>0</v>
      </c>
      <c r="E227" s="12">
        <v>0</v>
      </c>
      <c r="F227" s="12">
        <v>0</v>
      </c>
      <c r="G227" s="12">
        <v>0</v>
      </c>
      <c r="H227" s="12">
        <v>9.4727200000000007</v>
      </c>
      <c r="I227" s="12">
        <v>0</v>
      </c>
      <c r="J227" s="12">
        <v>11.524570000000001</v>
      </c>
      <c r="K227" s="12">
        <v>0</v>
      </c>
      <c r="L227" s="12">
        <v>6.5937599999999996</v>
      </c>
      <c r="M227" s="12">
        <v>0</v>
      </c>
      <c r="N227" s="12">
        <v>8.8254999999999999</v>
      </c>
      <c r="O227" s="12">
        <v>0</v>
      </c>
      <c r="P227" s="12">
        <v>14.61</v>
      </c>
      <c r="Q227" s="12">
        <v>0</v>
      </c>
      <c r="R227" s="12">
        <v>27.75</v>
      </c>
      <c r="S227" s="12">
        <v>0</v>
      </c>
      <c r="T227" s="12">
        <v>47.404150000000001</v>
      </c>
      <c r="U227" s="12">
        <v>0</v>
      </c>
      <c r="V227" s="12">
        <v>63.979579999999999</v>
      </c>
      <c r="W227" s="12">
        <v>84.55</v>
      </c>
      <c r="X227" s="12">
        <v>120.77319</v>
      </c>
      <c r="Y227" s="12">
        <v>0</v>
      </c>
      <c r="Z227" s="12">
        <v>0</v>
      </c>
      <c r="AA227" s="12">
        <v>0</v>
      </c>
    </row>
    <row r="228" spans="2:27" x14ac:dyDescent="0.4">
      <c r="B228" t="s">
        <v>67</v>
      </c>
      <c r="C228" s="3" t="s">
        <v>19</v>
      </c>
      <c r="D228" s="12">
        <v>0</v>
      </c>
      <c r="E228" s="12">
        <v>0</v>
      </c>
      <c r="F228" s="12">
        <v>0</v>
      </c>
      <c r="G228" s="12">
        <v>0</v>
      </c>
      <c r="H228" s="12">
        <v>20.61553</v>
      </c>
      <c r="I228" s="12">
        <v>20.862570000000002</v>
      </c>
      <c r="J228" s="12">
        <v>22.775829999999999</v>
      </c>
      <c r="K228" s="12">
        <v>0</v>
      </c>
      <c r="L228" s="12">
        <v>42.103020000000001</v>
      </c>
      <c r="M228" s="12">
        <v>49.325629999999997</v>
      </c>
      <c r="N228" s="12">
        <v>76.164410000000004</v>
      </c>
      <c r="O228" s="12">
        <v>91.854389999999995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</row>
    <row r="229" spans="2:27" x14ac:dyDescent="0.4">
      <c r="B229" t="s">
        <v>68</v>
      </c>
      <c r="C229" s="3" t="s">
        <v>20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0.44219599999999998</v>
      </c>
      <c r="K229" s="12">
        <v>0</v>
      </c>
      <c r="L229" s="12">
        <v>0.69662400000000002</v>
      </c>
      <c r="M229" s="12">
        <v>0</v>
      </c>
      <c r="N229" s="12">
        <v>0.95306999999999997</v>
      </c>
      <c r="O229" s="12">
        <v>0</v>
      </c>
      <c r="P229" s="12">
        <v>0.76037999999999994</v>
      </c>
      <c r="Q229" s="12">
        <v>0</v>
      </c>
      <c r="R229" s="12">
        <v>2.0705</v>
      </c>
      <c r="S229" s="12">
        <v>0</v>
      </c>
      <c r="T229" s="12">
        <v>1.0745400000000001</v>
      </c>
      <c r="U229" s="12">
        <v>0</v>
      </c>
      <c r="V229" s="12">
        <v>1.61242</v>
      </c>
      <c r="W229" s="12">
        <v>1.5942499999999999</v>
      </c>
      <c r="X229" s="12">
        <v>0.76168000000000002</v>
      </c>
      <c r="Y229" s="12">
        <v>0</v>
      </c>
      <c r="Z229" s="12">
        <v>0.57679999999999998</v>
      </c>
      <c r="AA229" s="12">
        <v>0.87397000000000002</v>
      </c>
    </row>
    <row r="230" spans="2:27" x14ac:dyDescent="0.4">
      <c r="B230" t="s">
        <v>69</v>
      </c>
      <c r="C230" s="3" t="s">
        <v>21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0.43695000000000001</v>
      </c>
      <c r="Q230" s="12">
        <v>0</v>
      </c>
      <c r="R230" s="12">
        <v>0.60118000000000005</v>
      </c>
      <c r="S230" s="12">
        <v>0</v>
      </c>
      <c r="T230" s="12">
        <v>0.69240000000000002</v>
      </c>
      <c r="U230" s="12">
        <v>0</v>
      </c>
      <c r="V230" s="12">
        <v>0.89744000000000002</v>
      </c>
      <c r="W230" s="12">
        <v>0.91508</v>
      </c>
      <c r="X230" s="12">
        <v>1.2176199999999999</v>
      </c>
      <c r="Y230" s="12">
        <v>1.1943999999999999</v>
      </c>
      <c r="Z230" s="12">
        <v>1.7574000000000001</v>
      </c>
      <c r="AA230" s="12">
        <v>3.0906600000000002</v>
      </c>
    </row>
    <row r="231" spans="2:27" x14ac:dyDescent="0.4">
      <c r="B231" t="s">
        <v>70</v>
      </c>
      <c r="C231" s="3" t="s">
        <v>22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18.510470000000002</v>
      </c>
    </row>
    <row r="232" spans="2:27" x14ac:dyDescent="0.4">
      <c r="B232" t="s">
        <v>71</v>
      </c>
      <c r="C232" s="7" t="s">
        <v>29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2.9052250000000002</v>
      </c>
      <c r="Q232" s="12">
        <v>0</v>
      </c>
      <c r="R232" s="12">
        <v>0</v>
      </c>
      <c r="S232" s="12">
        <v>0</v>
      </c>
      <c r="T232" s="12">
        <v>0.57132000000000005</v>
      </c>
      <c r="U232" s="12">
        <v>0</v>
      </c>
      <c r="V232" s="12">
        <v>0.67092499999999999</v>
      </c>
      <c r="W232" s="12">
        <v>0</v>
      </c>
      <c r="X232" s="12">
        <v>1.2119807721</v>
      </c>
      <c r="Y232" s="12">
        <v>1.8904101746999999</v>
      </c>
      <c r="Z232" s="12">
        <v>7.896778999999999E-4</v>
      </c>
      <c r="AA232" s="12">
        <v>7.896778999999999E-4</v>
      </c>
    </row>
    <row r="233" spans="2:27" x14ac:dyDescent="0.4">
      <c r="B233" t="s">
        <v>72</v>
      </c>
      <c r="C233" s="3" t="s">
        <v>23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49.039569999999998</v>
      </c>
      <c r="Q233" s="12">
        <v>0</v>
      </c>
      <c r="R233" s="12">
        <v>50.906910000000003</v>
      </c>
      <c r="S233" s="12">
        <v>0</v>
      </c>
      <c r="T233" s="12">
        <v>0</v>
      </c>
      <c r="U233" s="12">
        <v>0</v>
      </c>
      <c r="V233" s="12">
        <v>0</v>
      </c>
      <c r="W233" s="12">
        <v>126.82389999999999</v>
      </c>
      <c r="X233" s="12">
        <v>0</v>
      </c>
      <c r="Y233" s="12">
        <v>0</v>
      </c>
      <c r="Z233" s="12">
        <v>0</v>
      </c>
      <c r="AA233" s="12">
        <v>0</v>
      </c>
    </row>
    <row r="234" spans="2:27" x14ac:dyDescent="0.4">
      <c r="B234" t="s">
        <v>73</v>
      </c>
      <c r="C234" s="4" t="s">
        <v>24</v>
      </c>
      <c r="D234" s="2">
        <v>0</v>
      </c>
      <c r="E234" s="2">
        <v>0</v>
      </c>
      <c r="F234" s="2">
        <v>0</v>
      </c>
      <c r="G234" s="2">
        <v>0</v>
      </c>
      <c r="H234" s="2">
        <v>4597.4980170044992</v>
      </c>
      <c r="I234" s="2">
        <v>3931.9616471373001</v>
      </c>
      <c r="J234" s="2">
        <v>6945.0656207896982</v>
      </c>
      <c r="K234" s="2">
        <v>5292.9316651363988</v>
      </c>
      <c r="L234" s="2">
        <v>11647.4743801106</v>
      </c>
      <c r="M234" s="2">
        <v>7863.6514013953993</v>
      </c>
      <c r="N234" s="2">
        <v>15311.122734423103</v>
      </c>
      <c r="O234" s="2">
        <v>16072.2529708449</v>
      </c>
      <c r="P234" s="2">
        <v>19664.647464253099</v>
      </c>
      <c r="Q234" s="2">
        <v>17378.730621399005</v>
      </c>
      <c r="R234" s="2">
        <v>21405.326677693105</v>
      </c>
      <c r="S234" s="2">
        <v>20294.405420000003</v>
      </c>
      <c r="T234" s="2">
        <v>23775.919439999998</v>
      </c>
      <c r="U234" s="2">
        <v>17355.837610000002</v>
      </c>
      <c r="V234" s="2">
        <v>21376.667125000007</v>
      </c>
      <c r="W234" s="2">
        <v>18790.737039999993</v>
      </c>
      <c r="X234" s="2">
        <v>23432.072130772096</v>
      </c>
      <c r="Y234" s="2">
        <v>22785.708020174698</v>
      </c>
      <c r="Z234" s="2">
        <v>28856.419249677896</v>
      </c>
      <c r="AA234" s="2">
        <v>29269.514349677902</v>
      </c>
    </row>
    <row r="235" spans="2:27" x14ac:dyDescent="0.4">
      <c r="B235" t="s">
        <v>73</v>
      </c>
      <c r="C235" s="5" t="s">
        <v>25</v>
      </c>
      <c r="D235" s="2">
        <v>0</v>
      </c>
      <c r="E235" s="2">
        <v>0</v>
      </c>
      <c r="F235" s="2">
        <v>0</v>
      </c>
      <c r="G235" s="2">
        <v>0</v>
      </c>
      <c r="H235" s="2">
        <v>3540.08</v>
      </c>
      <c r="I235" s="2">
        <v>2974.96</v>
      </c>
      <c r="J235" s="2">
        <v>5500.33</v>
      </c>
      <c r="K235" s="2">
        <v>3844.06</v>
      </c>
      <c r="L235" s="2">
        <v>9614.35</v>
      </c>
      <c r="M235" s="2">
        <v>5976.02</v>
      </c>
      <c r="N235" s="2">
        <v>12448.500000000002</v>
      </c>
      <c r="O235" s="2">
        <v>12509.39</v>
      </c>
      <c r="P235" s="2">
        <v>16426.36</v>
      </c>
      <c r="Q235" s="2">
        <v>13927.779999999999</v>
      </c>
      <c r="R235" s="2">
        <v>17724.37</v>
      </c>
      <c r="S235" s="2">
        <v>15421.029999999999</v>
      </c>
      <c r="T235" s="2">
        <v>19522.809999999998</v>
      </c>
      <c r="U235" s="2">
        <v>8988.58</v>
      </c>
      <c r="V235" s="2">
        <v>13019.02</v>
      </c>
      <c r="W235" s="2">
        <v>9762.52</v>
      </c>
      <c r="X235" s="2">
        <v>13868.98</v>
      </c>
      <c r="Y235" s="2">
        <v>12958.84</v>
      </c>
      <c r="Z235" s="2">
        <v>19079.57</v>
      </c>
      <c r="AA235" s="2">
        <v>16685.77</v>
      </c>
    </row>
    <row r="236" spans="2:27" x14ac:dyDescent="0.4">
      <c r="B236" t="s">
        <v>73</v>
      </c>
      <c r="C236" s="5" t="s">
        <v>26</v>
      </c>
      <c r="D236" s="2">
        <v>0</v>
      </c>
      <c r="E236" s="2">
        <v>0</v>
      </c>
      <c r="F236" s="2">
        <v>0</v>
      </c>
      <c r="G236" s="2">
        <v>0</v>
      </c>
      <c r="H236" s="2">
        <v>958.85400977480003</v>
      </c>
      <c r="I236" s="2">
        <v>880.71073867109999</v>
      </c>
      <c r="J236" s="2">
        <v>1348.6767846800999</v>
      </c>
      <c r="K236" s="2">
        <v>1368.9767847801002</v>
      </c>
      <c r="L236" s="2">
        <v>1919.0930661106001</v>
      </c>
      <c r="M236" s="2">
        <v>1788.7583513953998</v>
      </c>
      <c r="N236" s="2">
        <v>2735.7874644230997</v>
      </c>
      <c r="O236" s="2">
        <v>3203.4952208449004</v>
      </c>
      <c r="P236" s="2">
        <v>3030.1128892531001</v>
      </c>
      <c r="Q236" s="2">
        <v>3344.710801399</v>
      </c>
      <c r="R236" s="2">
        <v>3558.8324876930997</v>
      </c>
      <c r="S236" s="2">
        <v>4835.01</v>
      </c>
      <c r="T236" s="2">
        <v>4162.33</v>
      </c>
      <c r="U236" s="2">
        <v>8358.7799999999988</v>
      </c>
      <c r="V236" s="2">
        <v>8177.9299999999985</v>
      </c>
      <c r="W236" s="2">
        <v>8791.39</v>
      </c>
      <c r="X236" s="2">
        <v>9205.9600000000009</v>
      </c>
      <c r="Y236" s="2">
        <v>9514.5399999999991</v>
      </c>
      <c r="Z236" s="2">
        <v>9741.14</v>
      </c>
      <c r="AA236" s="2">
        <v>12523.289999999997</v>
      </c>
    </row>
    <row r="237" spans="2:27" x14ac:dyDescent="0.4">
      <c r="B237" t="s">
        <v>73</v>
      </c>
      <c r="C237" s="5" t="s">
        <v>27</v>
      </c>
      <c r="D237" s="2">
        <v>0</v>
      </c>
      <c r="E237" s="2">
        <v>0</v>
      </c>
      <c r="F237" s="2">
        <v>0</v>
      </c>
      <c r="G237" s="2">
        <v>0</v>
      </c>
      <c r="H237" s="2">
        <v>98.564007229699996</v>
      </c>
      <c r="I237" s="2">
        <v>76.290908466199994</v>
      </c>
      <c r="J237" s="2">
        <v>95.616640109599999</v>
      </c>
      <c r="K237" s="2">
        <v>79.894880356300007</v>
      </c>
      <c r="L237" s="2">
        <v>113.33469000000001</v>
      </c>
      <c r="M237" s="2">
        <v>98.873050000000006</v>
      </c>
      <c r="N237" s="2">
        <v>125.88220000000001</v>
      </c>
      <c r="O237" s="2">
        <v>359.36775</v>
      </c>
      <c r="P237" s="2">
        <v>155.03244999999998</v>
      </c>
      <c r="Q237" s="2">
        <v>106.23982000000001</v>
      </c>
      <c r="R237" s="2">
        <v>68.545600000000007</v>
      </c>
      <c r="S237" s="2">
        <v>38.36542</v>
      </c>
      <c r="T237" s="2">
        <v>88.441180000000003</v>
      </c>
      <c r="U237" s="2">
        <v>8.4776100000000003</v>
      </c>
      <c r="V237" s="2">
        <v>176.53634</v>
      </c>
      <c r="W237" s="2">
        <v>107.49381</v>
      </c>
      <c r="X237" s="2">
        <v>353.94085000000001</v>
      </c>
      <c r="Y237" s="2">
        <v>309.24320999999998</v>
      </c>
      <c r="Z237" s="2">
        <v>33.37426</v>
      </c>
      <c r="AA237" s="2">
        <v>37.978459999999998</v>
      </c>
    </row>
    <row r="238" spans="2:27" x14ac:dyDescent="0.4">
      <c r="B238" t="s">
        <v>73</v>
      </c>
      <c r="C238" s="6" t="s">
        <v>28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0.44219599999999998</v>
      </c>
      <c r="K238" s="2">
        <v>0</v>
      </c>
      <c r="L238" s="2">
        <v>0.69662400000000002</v>
      </c>
      <c r="M238" s="2">
        <v>0</v>
      </c>
      <c r="N238" s="2">
        <v>0.95306999999999997</v>
      </c>
      <c r="O238" s="2">
        <v>0</v>
      </c>
      <c r="P238" s="2">
        <v>53.142125</v>
      </c>
      <c r="Q238" s="2">
        <v>0</v>
      </c>
      <c r="R238" s="2">
        <v>53.578590000000005</v>
      </c>
      <c r="S238" s="2">
        <v>0</v>
      </c>
      <c r="T238" s="2">
        <v>2.33826</v>
      </c>
      <c r="U238" s="2">
        <v>0</v>
      </c>
      <c r="V238" s="2">
        <v>3.1807849999999998</v>
      </c>
      <c r="W238" s="2">
        <v>129.33322999999999</v>
      </c>
      <c r="X238" s="2">
        <v>3.1912807720999998</v>
      </c>
      <c r="Y238" s="2">
        <v>3.0848101746999999</v>
      </c>
      <c r="Z238" s="2">
        <v>2.3349896778999999</v>
      </c>
      <c r="AA238" s="2">
        <v>22.4758896779</v>
      </c>
    </row>
    <row r="241" spans="2:28" x14ac:dyDescent="0.4">
      <c r="C241" t="s">
        <v>47</v>
      </c>
      <c r="D241" s="1">
        <v>38717</v>
      </c>
      <c r="E241" s="1">
        <v>38898</v>
      </c>
      <c r="F241" s="1">
        <v>39082</v>
      </c>
      <c r="G241" s="1">
        <v>39263</v>
      </c>
      <c r="H241" s="1">
        <v>39447</v>
      </c>
      <c r="I241" s="1">
        <v>39629</v>
      </c>
      <c r="J241" s="1">
        <v>39813</v>
      </c>
      <c r="K241" s="1">
        <v>39994</v>
      </c>
      <c r="L241" s="1">
        <v>40178</v>
      </c>
      <c r="M241" s="1">
        <v>40359</v>
      </c>
      <c r="N241" s="1">
        <v>40543</v>
      </c>
      <c r="O241" s="1">
        <v>40724</v>
      </c>
      <c r="P241" s="1">
        <v>40908</v>
      </c>
      <c r="Q241" s="1">
        <v>41090</v>
      </c>
      <c r="R241" s="1">
        <v>41274</v>
      </c>
      <c r="S241" s="1">
        <v>41455</v>
      </c>
      <c r="T241" s="1">
        <v>41639</v>
      </c>
      <c r="U241" s="1">
        <v>41820</v>
      </c>
      <c r="V241" s="1">
        <v>42004</v>
      </c>
      <c r="W241" s="1">
        <v>42185</v>
      </c>
      <c r="X241" s="1">
        <v>42369</v>
      </c>
      <c r="Y241" s="1">
        <v>42551</v>
      </c>
      <c r="Z241" s="1">
        <v>42735</v>
      </c>
      <c r="AA241" s="1">
        <v>42916</v>
      </c>
    </row>
    <row r="242" spans="2:28" x14ac:dyDescent="0.4">
      <c r="B242" t="s">
        <v>48</v>
      </c>
      <c r="C242" s="3" t="s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82.41</v>
      </c>
      <c r="I242" s="12">
        <v>116.75</v>
      </c>
      <c r="J242" s="12">
        <v>170.97</v>
      </c>
      <c r="K242" s="12">
        <v>243.38</v>
      </c>
      <c r="L242" s="12">
        <v>368.76</v>
      </c>
      <c r="M242" s="12">
        <v>518.63</v>
      </c>
      <c r="N242" s="12">
        <v>917.54</v>
      </c>
      <c r="O242" s="12">
        <v>1301.08</v>
      </c>
      <c r="P242" s="12">
        <v>1780.47</v>
      </c>
      <c r="Q242" s="12">
        <v>2073.65</v>
      </c>
      <c r="R242" s="12">
        <v>2448.92</v>
      </c>
      <c r="S242" s="12">
        <v>2684.01</v>
      </c>
      <c r="T242" s="12">
        <v>3071.35</v>
      </c>
      <c r="U242" s="12">
        <v>3289.35</v>
      </c>
      <c r="V242" s="12">
        <v>3662.45</v>
      </c>
      <c r="W242" s="12">
        <v>3936.35</v>
      </c>
      <c r="X242" s="12">
        <v>4194.99</v>
      </c>
      <c r="Y242" s="12">
        <v>4328.3</v>
      </c>
      <c r="Z242" s="12">
        <v>4520.3900000000003</v>
      </c>
      <c r="AA242" s="12">
        <v>4697.34</v>
      </c>
      <c r="AB242" s="12"/>
    </row>
    <row r="243" spans="2:28" x14ac:dyDescent="0.4">
      <c r="B243" t="s">
        <v>49</v>
      </c>
      <c r="C243" s="3" t="s">
        <v>1</v>
      </c>
      <c r="D243" s="12"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595.62</v>
      </c>
      <c r="O243" s="12">
        <v>766.7</v>
      </c>
      <c r="P243" s="12">
        <v>0</v>
      </c>
      <c r="Q243" s="12">
        <v>1264.18</v>
      </c>
      <c r="R243" s="12">
        <v>1825.07</v>
      </c>
      <c r="S243" s="12">
        <v>2222.86</v>
      </c>
      <c r="T243" s="12">
        <v>2732.28</v>
      </c>
      <c r="U243" s="12">
        <v>2854.94</v>
      </c>
      <c r="V243" s="12">
        <v>3338.71</v>
      </c>
      <c r="W243" s="12">
        <v>3624.34</v>
      </c>
      <c r="X243" s="12">
        <v>3955.49</v>
      </c>
      <c r="Y243" s="12">
        <v>4006.25</v>
      </c>
      <c r="Z243" s="12">
        <v>4472.4399999999996</v>
      </c>
      <c r="AA243" s="12">
        <v>4925.93</v>
      </c>
      <c r="AB243" s="12"/>
    </row>
    <row r="244" spans="2:28" x14ac:dyDescent="0.4">
      <c r="B244" t="s">
        <v>50</v>
      </c>
      <c r="C244" s="3" t="s">
        <v>2</v>
      </c>
      <c r="D244" s="12">
        <v>0</v>
      </c>
      <c r="E244" s="12">
        <v>0</v>
      </c>
      <c r="F244" s="12">
        <v>0</v>
      </c>
      <c r="G244" s="12">
        <v>0</v>
      </c>
      <c r="H244" s="12">
        <v>44.17</v>
      </c>
      <c r="I244" s="12">
        <v>0</v>
      </c>
      <c r="J244" s="12">
        <v>79.010000000000005</v>
      </c>
      <c r="K244" s="12">
        <v>0</v>
      </c>
      <c r="L244" s="12">
        <v>141.18</v>
      </c>
      <c r="M244" s="12">
        <v>229.02</v>
      </c>
      <c r="N244" s="12">
        <v>378.2</v>
      </c>
      <c r="O244" s="12">
        <v>641.49</v>
      </c>
      <c r="P244" s="12">
        <v>1003.5</v>
      </c>
      <c r="Q244" s="12">
        <v>1252.3499999999999</v>
      </c>
      <c r="R244" s="12">
        <v>1491.38</v>
      </c>
      <c r="S244" s="12">
        <v>1638.4</v>
      </c>
      <c r="T244" s="12">
        <v>1943.3</v>
      </c>
      <c r="U244" s="12">
        <v>2104.46</v>
      </c>
      <c r="V244" s="12">
        <v>2228.65</v>
      </c>
      <c r="W244" s="12">
        <v>2287.39</v>
      </c>
      <c r="X244" s="12">
        <v>2222.06</v>
      </c>
      <c r="Y244" s="12">
        <v>2292.9699999999998</v>
      </c>
      <c r="Z244" s="12">
        <v>2424.5100000000002</v>
      </c>
      <c r="AA244" s="12">
        <v>2719.53</v>
      </c>
      <c r="AB244" s="12"/>
    </row>
    <row r="245" spans="2:28" x14ac:dyDescent="0.4">
      <c r="B245" t="s">
        <v>51</v>
      </c>
      <c r="C245" s="3" t="s">
        <v>3</v>
      </c>
      <c r="D245" s="12">
        <v>0</v>
      </c>
      <c r="E245" s="12">
        <v>0</v>
      </c>
      <c r="F245" s="12">
        <v>0</v>
      </c>
      <c r="G245" s="12">
        <v>0</v>
      </c>
      <c r="H245" s="12">
        <v>53.07</v>
      </c>
      <c r="I245" s="12">
        <v>70.349999999999994</v>
      </c>
      <c r="J245" s="12">
        <v>108.08</v>
      </c>
      <c r="K245" s="12">
        <v>208.05</v>
      </c>
      <c r="L245" s="12">
        <v>313.36</v>
      </c>
      <c r="M245" s="12">
        <v>438.98</v>
      </c>
      <c r="N245" s="12">
        <v>608.33000000000004</v>
      </c>
      <c r="O245" s="12">
        <v>711.95</v>
      </c>
      <c r="P245" s="12">
        <v>976.59</v>
      </c>
      <c r="Q245" s="12">
        <v>1223.4000000000001</v>
      </c>
      <c r="R245" s="12">
        <v>1608.65</v>
      </c>
      <c r="S245" s="12">
        <v>1925.34</v>
      </c>
      <c r="T245" s="12">
        <v>2221.41</v>
      </c>
      <c r="U245" s="12">
        <v>2495.89</v>
      </c>
      <c r="V245" s="12">
        <v>2680.26</v>
      </c>
      <c r="W245" s="12">
        <v>2717.29</v>
      </c>
      <c r="X245" s="12">
        <v>2689.23</v>
      </c>
      <c r="Y245" s="12">
        <v>2782.18</v>
      </c>
      <c r="Z245" s="12">
        <v>3023.02</v>
      </c>
      <c r="AA245" s="12">
        <v>3376.71</v>
      </c>
      <c r="AB245" s="12"/>
    </row>
    <row r="246" spans="2:28" x14ac:dyDescent="0.4">
      <c r="B246" t="s">
        <v>52</v>
      </c>
      <c r="C246" s="3" t="s">
        <v>4</v>
      </c>
      <c r="D246" s="12">
        <v>0</v>
      </c>
      <c r="E246" s="12">
        <v>0</v>
      </c>
      <c r="F246" s="12">
        <v>0</v>
      </c>
      <c r="G246" s="12">
        <v>0</v>
      </c>
      <c r="H246" s="12">
        <v>79.290000000000006</v>
      </c>
      <c r="I246" s="12">
        <v>135.69999999999999</v>
      </c>
      <c r="J246" s="12">
        <v>203.84</v>
      </c>
      <c r="K246" s="12">
        <v>245.27</v>
      </c>
      <c r="L246" s="12">
        <v>306.93</v>
      </c>
      <c r="M246" s="12">
        <v>322.69</v>
      </c>
      <c r="N246" s="12">
        <v>435.61</v>
      </c>
      <c r="O246" s="12">
        <v>513.74</v>
      </c>
      <c r="P246" s="12">
        <v>741.94</v>
      </c>
      <c r="Q246" s="12">
        <v>922.92</v>
      </c>
      <c r="R246" s="12">
        <v>1192.1199999999999</v>
      </c>
      <c r="S246" s="12">
        <v>1290.26</v>
      </c>
      <c r="T246" s="12">
        <v>1639.69</v>
      </c>
      <c r="U246" s="12">
        <v>1910.95</v>
      </c>
      <c r="V246" s="12">
        <v>2235.9299999999998</v>
      </c>
      <c r="W246" s="12">
        <v>2506.4899999999998</v>
      </c>
      <c r="X246" s="12">
        <v>2715.42</v>
      </c>
      <c r="Y246" s="12">
        <v>0</v>
      </c>
      <c r="Z246" s="12">
        <v>3078.57</v>
      </c>
      <c r="AA246" s="12">
        <v>3476.1</v>
      </c>
      <c r="AB246" s="12"/>
    </row>
    <row r="247" spans="2:28" x14ac:dyDescent="0.4">
      <c r="B247" t="s">
        <v>34</v>
      </c>
      <c r="C247" s="7" t="s">
        <v>33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23.58</v>
      </c>
      <c r="O247" s="12">
        <v>0</v>
      </c>
      <c r="P247" s="12">
        <v>40.020000000000003</v>
      </c>
      <c r="Q247" s="12">
        <v>0</v>
      </c>
      <c r="R247" s="12">
        <v>103.69</v>
      </c>
      <c r="S247" s="12">
        <v>0</v>
      </c>
      <c r="T247" s="12">
        <v>190.61</v>
      </c>
      <c r="U247" s="12">
        <v>0</v>
      </c>
      <c r="V247" s="12">
        <v>307.02999999999997</v>
      </c>
      <c r="W247" s="12">
        <v>0</v>
      </c>
      <c r="X247" s="12">
        <v>444.94</v>
      </c>
      <c r="Y247" s="12">
        <v>493.18</v>
      </c>
      <c r="Z247" s="12">
        <v>529.04</v>
      </c>
      <c r="AA247" s="12">
        <v>601.08000000000004</v>
      </c>
      <c r="AB247" s="12"/>
    </row>
    <row r="248" spans="2:28" x14ac:dyDescent="0.4">
      <c r="B248" t="s">
        <v>53</v>
      </c>
      <c r="C248" s="3" t="s">
        <v>5</v>
      </c>
      <c r="D248" s="12">
        <v>0</v>
      </c>
      <c r="E248" s="12">
        <v>0</v>
      </c>
      <c r="F248" s="12">
        <v>0</v>
      </c>
      <c r="G248" s="12">
        <v>0</v>
      </c>
      <c r="H248" s="12">
        <v>213.24</v>
      </c>
      <c r="I248" s="12">
        <v>250.87</v>
      </c>
      <c r="J248" s="12">
        <v>320.19</v>
      </c>
      <c r="K248" s="12">
        <v>334.33</v>
      </c>
      <c r="L248" s="12">
        <v>403.14</v>
      </c>
      <c r="M248" s="12">
        <v>435.85</v>
      </c>
      <c r="N248" s="12">
        <v>549.16</v>
      </c>
      <c r="O248" s="12">
        <v>593.19000000000005</v>
      </c>
      <c r="P248" s="12">
        <v>733.05</v>
      </c>
      <c r="Q248" s="12">
        <v>846.89</v>
      </c>
      <c r="R248" s="12">
        <v>1065.19</v>
      </c>
      <c r="S248" s="12">
        <v>1235.1300000000001</v>
      </c>
      <c r="T248" s="12">
        <v>1552.35</v>
      </c>
      <c r="U248" s="12">
        <v>1814.4</v>
      </c>
      <c r="V248" s="12">
        <v>2198.88</v>
      </c>
      <c r="W248" s="12">
        <v>2455.34</v>
      </c>
      <c r="X248" s="12">
        <v>3132.44</v>
      </c>
      <c r="Y248" s="12">
        <v>3405.7</v>
      </c>
      <c r="Z248" s="12">
        <v>4091.98</v>
      </c>
      <c r="AA248" s="12">
        <v>4562.1899999999996</v>
      </c>
      <c r="AB248" s="12"/>
    </row>
    <row r="249" spans="2:28" x14ac:dyDescent="0.4">
      <c r="B249" t="s">
        <v>54</v>
      </c>
      <c r="C249" s="3" t="s">
        <v>6</v>
      </c>
      <c r="D249" s="12">
        <v>0</v>
      </c>
      <c r="E249" s="12">
        <v>0</v>
      </c>
      <c r="F249" s="12">
        <v>0</v>
      </c>
      <c r="G249" s="12">
        <v>0</v>
      </c>
      <c r="H249" s="12">
        <v>28.761880000000001</v>
      </c>
      <c r="I249" s="12">
        <v>35.657359999999997</v>
      </c>
      <c r="J249" s="12">
        <v>49.087110000000003</v>
      </c>
      <c r="K249" s="12">
        <v>50.232329999999997</v>
      </c>
      <c r="L249" s="12">
        <v>63.959180000000003</v>
      </c>
      <c r="M249" s="12">
        <v>73.017210000000006</v>
      </c>
      <c r="N249" s="12">
        <v>113.3</v>
      </c>
      <c r="O249" s="12">
        <v>166.7</v>
      </c>
      <c r="P249" s="12">
        <v>200.02</v>
      </c>
      <c r="Q249" s="12">
        <v>260.99</v>
      </c>
      <c r="R249" s="12">
        <v>403.54</v>
      </c>
      <c r="S249" s="12">
        <v>510.15</v>
      </c>
      <c r="T249" s="12">
        <v>603.75</v>
      </c>
      <c r="U249" s="12">
        <v>621.14</v>
      </c>
      <c r="V249" s="12">
        <v>663.64</v>
      </c>
      <c r="W249" s="12">
        <v>697.99</v>
      </c>
      <c r="X249" s="12">
        <v>779.6</v>
      </c>
      <c r="Y249" s="12">
        <v>868.95</v>
      </c>
      <c r="Z249" s="12">
        <v>1103.3</v>
      </c>
      <c r="AA249" s="12">
        <v>1375.87</v>
      </c>
      <c r="AB249" s="12"/>
    </row>
    <row r="250" spans="2:28" x14ac:dyDescent="0.4">
      <c r="B250" t="s">
        <v>55</v>
      </c>
      <c r="C250" s="3" t="s">
        <v>7</v>
      </c>
      <c r="D250" s="12">
        <v>0</v>
      </c>
      <c r="E250" s="12">
        <v>0</v>
      </c>
      <c r="F250" s="12">
        <v>0</v>
      </c>
      <c r="G250" s="12">
        <v>0</v>
      </c>
      <c r="H250" s="12">
        <v>54.257060000000003</v>
      </c>
      <c r="I250" s="12">
        <v>92.366579999999999</v>
      </c>
      <c r="J250" s="12">
        <v>127.27</v>
      </c>
      <c r="K250" s="12">
        <v>127.55</v>
      </c>
      <c r="L250" s="12">
        <v>142.66</v>
      </c>
      <c r="M250" s="12">
        <v>132.01</v>
      </c>
      <c r="N250" s="12">
        <v>164.32</v>
      </c>
      <c r="O250" s="12">
        <v>247.2</v>
      </c>
      <c r="P250" s="12">
        <v>385.51</v>
      </c>
      <c r="Q250" s="12">
        <v>501.22</v>
      </c>
      <c r="R250" s="12">
        <v>663.05</v>
      </c>
      <c r="S250" s="12">
        <v>847.53</v>
      </c>
      <c r="T250" s="12">
        <v>1132.98</v>
      </c>
      <c r="U250" s="12">
        <v>1238.8900000000001</v>
      </c>
      <c r="V250" s="12">
        <v>1476.78</v>
      </c>
      <c r="W250" s="12">
        <v>1659.08</v>
      </c>
      <c r="X250" s="12">
        <v>1709.1</v>
      </c>
      <c r="Y250" s="12">
        <v>1800.04</v>
      </c>
      <c r="Z250" s="12">
        <v>2073.7199999999998</v>
      </c>
      <c r="AA250" s="12">
        <v>2469.98</v>
      </c>
      <c r="AB250" s="12"/>
    </row>
    <row r="251" spans="2:28" x14ac:dyDescent="0.4">
      <c r="B251" t="s">
        <v>56</v>
      </c>
      <c r="C251" s="3" t="s">
        <v>8</v>
      </c>
      <c r="D251" s="12">
        <v>0</v>
      </c>
      <c r="E251" s="12">
        <v>0</v>
      </c>
      <c r="F251" s="12">
        <v>0</v>
      </c>
      <c r="G251" s="12">
        <v>0</v>
      </c>
      <c r="H251" s="12">
        <v>24.002970000000001</v>
      </c>
      <c r="I251" s="12">
        <v>32.283230000000003</v>
      </c>
      <c r="J251" s="12">
        <v>46.314050000000002</v>
      </c>
      <c r="K251" s="12">
        <v>47.315280000000001</v>
      </c>
      <c r="L251" s="12">
        <v>64.854290000000006</v>
      </c>
      <c r="M251" s="12">
        <v>64.078220000000002</v>
      </c>
      <c r="N251" s="12">
        <v>77.665459999999996</v>
      </c>
      <c r="O251" s="12">
        <v>88.163560000000004</v>
      </c>
      <c r="P251" s="12">
        <v>118.26372000000001</v>
      </c>
      <c r="Q251" s="12">
        <v>136.79685000000001</v>
      </c>
      <c r="R251" s="12">
        <v>188.58</v>
      </c>
      <c r="S251" s="12">
        <v>225.13</v>
      </c>
      <c r="T251" s="12">
        <v>329.21</v>
      </c>
      <c r="U251" s="12">
        <v>443.78</v>
      </c>
      <c r="V251" s="12">
        <v>591.32000000000005</v>
      </c>
      <c r="W251" s="12">
        <v>886.44</v>
      </c>
      <c r="X251" s="12">
        <v>1110.55</v>
      </c>
      <c r="Y251" s="12">
        <v>1721.65</v>
      </c>
      <c r="Z251" s="12">
        <v>2671.19</v>
      </c>
      <c r="AA251" s="12">
        <v>3792.62</v>
      </c>
      <c r="AB251" s="12"/>
    </row>
    <row r="252" spans="2:28" x14ac:dyDescent="0.4">
      <c r="B252" t="s">
        <v>57</v>
      </c>
      <c r="C252" s="3" t="s">
        <v>9</v>
      </c>
      <c r="D252" s="12">
        <v>0</v>
      </c>
      <c r="E252" s="12">
        <v>0</v>
      </c>
      <c r="F252" s="12">
        <v>0</v>
      </c>
      <c r="G252" s="12">
        <v>0</v>
      </c>
      <c r="H252" s="12">
        <v>41.45</v>
      </c>
      <c r="I252" s="12">
        <v>67.33</v>
      </c>
      <c r="J252" s="12">
        <v>111.41</v>
      </c>
      <c r="K252" s="12">
        <v>114.16</v>
      </c>
      <c r="L252" s="12">
        <v>141.91</v>
      </c>
      <c r="M252" s="12">
        <v>145.72</v>
      </c>
      <c r="N252" s="12">
        <v>195.7</v>
      </c>
      <c r="O252" s="12">
        <v>234.04</v>
      </c>
      <c r="P252" s="12">
        <v>321.33</v>
      </c>
      <c r="Q252" s="12">
        <v>416.58</v>
      </c>
      <c r="R252" s="12">
        <v>541.65</v>
      </c>
      <c r="S252" s="12">
        <v>696.96</v>
      </c>
      <c r="T252" s="12">
        <v>864.94</v>
      </c>
      <c r="U252" s="12">
        <v>960.69</v>
      </c>
      <c r="V252" s="12">
        <v>1261.33</v>
      </c>
      <c r="W252" s="12">
        <v>1537.64</v>
      </c>
      <c r="X252" s="12">
        <v>1758.01</v>
      </c>
      <c r="Y252" s="12">
        <v>1983.83</v>
      </c>
      <c r="Z252" s="12">
        <v>2377.12</v>
      </c>
      <c r="AA252" s="12">
        <v>3025.27</v>
      </c>
      <c r="AB252" s="12"/>
    </row>
    <row r="253" spans="2:28" x14ac:dyDescent="0.4">
      <c r="B253" t="s">
        <v>58</v>
      </c>
      <c r="C253" s="3" t="s">
        <v>10</v>
      </c>
      <c r="D253" s="12">
        <v>0</v>
      </c>
      <c r="E253" s="12">
        <v>0</v>
      </c>
      <c r="F253" s="12">
        <v>0</v>
      </c>
      <c r="G253" s="12">
        <v>0</v>
      </c>
      <c r="H253" s="12">
        <v>20.108270000000001</v>
      </c>
      <c r="I253" s="12">
        <v>29.13</v>
      </c>
      <c r="J253" s="12">
        <v>37.22</v>
      </c>
      <c r="K253" s="12">
        <v>42.02</v>
      </c>
      <c r="L253" s="12">
        <v>47.51</v>
      </c>
      <c r="M253" s="12">
        <v>60.721809999999998</v>
      </c>
      <c r="N253" s="12">
        <v>63.44</v>
      </c>
      <c r="O253" s="12">
        <v>63.825859999999999</v>
      </c>
      <c r="P253" s="12">
        <v>247.13262</v>
      </c>
      <c r="Q253" s="12">
        <v>306.28221000000002</v>
      </c>
      <c r="R253" s="12">
        <v>497.24180999999999</v>
      </c>
      <c r="S253" s="12">
        <v>769.59</v>
      </c>
      <c r="T253" s="12">
        <v>868.34</v>
      </c>
      <c r="U253" s="12">
        <v>986.85</v>
      </c>
      <c r="V253" s="12">
        <v>1028.99</v>
      </c>
      <c r="W253" s="12">
        <v>1242.5</v>
      </c>
      <c r="X253" s="12">
        <v>1477.4</v>
      </c>
      <c r="Y253" s="12">
        <v>1630.15</v>
      </c>
      <c r="Z253" s="12">
        <v>1810.85</v>
      </c>
      <c r="AA253" s="12">
        <v>2079.59</v>
      </c>
      <c r="AB253" s="12"/>
    </row>
    <row r="254" spans="2:28" x14ac:dyDescent="0.4">
      <c r="B254" t="s">
        <v>59</v>
      </c>
      <c r="C254" s="3" t="s">
        <v>11</v>
      </c>
      <c r="D254" s="12">
        <v>0</v>
      </c>
      <c r="E254" s="12">
        <v>0</v>
      </c>
      <c r="F254" s="12">
        <v>0</v>
      </c>
      <c r="G254" s="12">
        <v>0</v>
      </c>
      <c r="H254" s="12">
        <v>8.8800000000000008</v>
      </c>
      <c r="I254" s="12">
        <v>0</v>
      </c>
      <c r="J254" s="12">
        <v>44.86</v>
      </c>
      <c r="K254" s="12">
        <v>0</v>
      </c>
      <c r="L254" s="12">
        <v>90.549250000000001</v>
      </c>
      <c r="M254" s="12">
        <v>0</v>
      </c>
      <c r="N254" s="12">
        <v>129.99755999999999</v>
      </c>
      <c r="O254" s="12">
        <v>166.25942000000001</v>
      </c>
      <c r="P254" s="12">
        <v>253.45588000000001</v>
      </c>
      <c r="Q254" s="12">
        <v>469.04313000000002</v>
      </c>
      <c r="R254" s="12">
        <v>696.11</v>
      </c>
      <c r="S254" s="12">
        <v>894.96</v>
      </c>
      <c r="T254" s="12">
        <v>1047.33</v>
      </c>
      <c r="U254" s="12">
        <v>1180.04</v>
      </c>
      <c r="V254" s="12">
        <v>1396.48</v>
      </c>
      <c r="W254" s="12">
        <v>1557.64</v>
      </c>
      <c r="X254" s="12">
        <v>1728.12</v>
      </c>
      <c r="Y254" s="12">
        <v>1919.15</v>
      </c>
      <c r="Z254" s="12">
        <v>2123.2600000000002</v>
      </c>
      <c r="AA254" s="12">
        <v>2477.2800000000002</v>
      </c>
      <c r="AB254" s="12"/>
    </row>
    <row r="255" spans="2:28" x14ac:dyDescent="0.4">
      <c r="B255" t="s">
        <v>60</v>
      </c>
      <c r="C255" s="3" t="s">
        <v>12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10.006862159299999</v>
      </c>
      <c r="M255" s="12">
        <v>10.920078245499999</v>
      </c>
      <c r="N255" s="12">
        <v>17.524128680299999</v>
      </c>
      <c r="O255" s="12">
        <v>26.156615073000001</v>
      </c>
      <c r="P255" s="12">
        <v>40.557510479299999</v>
      </c>
      <c r="Q255" s="12">
        <v>50.364796328999994</v>
      </c>
      <c r="R255" s="12">
        <v>79.116898141099995</v>
      </c>
      <c r="S255" s="12">
        <v>113.62</v>
      </c>
      <c r="T255" s="12">
        <v>184.03</v>
      </c>
      <c r="U255" s="12">
        <v>244</v>
      </c>
      <c r="V255" s="12">
        <v>335.89</v>
      </c>
      <c r="W255" s="12">
        <v>421.38</v>
      </c>
      <c r="X255" s="12">
        <v>529.70000000000005</v>
      </c>
      <c r="Y255" s="12">
        <v>669.47</v>
      </c>
      <c r="Z255" s="12">
        <v>788.77</v>
      </c>
      <c r="AA255" s="12">
        <v>957.62</v>
      </c>
      <c r="AB255" s="12"/>
    </row>
    <row r="256" spans="2:28" x14ac:dyDescent="0.4">
      <c r="B256" t="s">
        <v>61</v>
      </c>
      <c r="C256" s="3" t="s">
        <v>13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25.683610000000002</v>
      </c>
      <c r="K256" s="12">
        <v>30.02196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/>
    </row>
    <row r="257" spans="2:28" x14ac:dyDescent="0.4">
      <c r="B257" t="s">
        <v>62</v>
      </c>
      <c r="C257" s="3" t="s">
        <v>14</v>
      </c>
      <c r="D257" s="12">
        <v>0</v>
      </c>
      <c r="E257" s="12">
        <v>0</v>
      </c>
      <c r="F257" s="12">
        <v>0</v>
      </c>
      <c r="G257" s="12">
        <v>0</v>
      </c>
      <c r="H257" s="12">
        <v>0.16914999999999999</v>
      </c>
      <c r="I257" s="12">
        <v>0.18046000000000001</v>
      </c>
      <c r="J257" s="12">
        <v>0.16838</v>
      </c>
      <c r="K257" s="12">
        <v>0.20677999999999999</v>
      </c>
      <c r="L257" s="12">
        <v>0</v>
      </c>
      <c r="M257" s="12">
        <v>0.37605</v>
      </c>
      <c r="N257" s="12">
        <v>0.60340000000000005</v>
      </c>
      <c r="O257" s="12">
        <v>0.88743000000000005</v>
      </c>
      <c r="P257" s="12">
        <v>2.1330800000000001</v>
      </c>
      <c r="Q257" s="12">
        <v>2.2499500000000001</v>
      </c>
      <c r="R257" s="12">
        <v>3.2655400000000001</v>
      </c>
      <c r="S257" s="12">
        <v>6.06332</v>
      </c>
      <c r="T257" s="12">
        <v>10.037089999999999</v>
      </c>
      <c r="U257" s="12">
        <v>11.40577</v>
      </c>
      <c r="V257" s="12">
        <v>15.181570000000001</v>
      </c>
      <c r="W257" s="12">
        <v>18.160309999999999</v>
      </c>
      <c r="X257" s="12">
        <v>20.022790000000001</v>
      </c>
      <c r="Y257" s="12">
        <v>21.02244</v>
      </c>
      <c r="Z257" s="12">
        <v>18.05659</v>
      </c>
      <c r="AA257" s="12">
        <v>18.19735</v>
      </c>
      <c r="AB257" s="12"/>
    </row>
    <row r="258" spans="2:28" x14ac:dyDescent="0.4">
      <c r="B258" t="s">
        <v>63</v>
      </c>
      <c r="C258" s="3" t="s">
        <v>15</v>
      </c>
      <c r="D258" s="12">
        <v>0</v>
      </c>
      <c r="E258" s="12">
        <v>0</v>
      </c>
      <c r="F258" s="12">
        <v>0</v>
      </c>
      <c r="G258" s="12">
        <v>0</v>
      </c>
      <c r="H258" s="12">
        <v>4.0055268038999996</v>
      </c>
      <c r="I258" s="12">
        <v>7.6084437196000003</v>
      </c>
      <c r="J258" s="12">
        <v>20.986246616099997</v>
      </c>
      <c r="K258" s="12">
        <v>23.184644075799998</v>
      </c>
      <c r="L258" s="12">
        <v>26.348980000000001</v>
      </c>
      <c r="M258" s="12">
        <v>23.345759999999999</v>
      </c>
      <c r="N258" s="12">
        <v>27.424880000000002</v>
      </c>
      <c r="O258" s="12">
        <v>34.025579999999998</v>
      </c>
      <c r="P258" s="12">
        <v>36.14235</v>
      </c>
      <c r="Q258" s="12">
        <v>38.222749999999998</v>
      </c>
      <c r="R258" s="12">
        <v>53.434600000000003</v>
      </c>
      <c r="S258" s="12">
        <v>71.104529999999997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/>
    </row>
    <row r="259" spans="2:28" x14ac:dyDescent="0.4">
      <c r="B259" t="s">
        <v>64</v>
      </c>
      <c r="C259" s="3" t="s">
        <v>16</v>
      </c>
      <c r="D259" s="12">
        <v>0</v>
      </c>
      <c r="E259" s="12">
        <v>0</v>
      </c>
      <c r="F259" s="12">
        <v>0</v>
      </c>
      <c r="G259" s="12">
        <v>0</v>
      </c>
      <c r="H259" s="12">
        <v>1.03912404E-2</v>
      </c>
      <c r="I259" s="12">
        <v>0</v>
      </c>
      <c r="J259" s="12">
        <v>0</v>
      </c>
      <c r="K259" s="12">
        <v>0</v>
      </c>
      <c r="L259" s="12">
        <v>3.9968499999999998</v>
      </c>
      <c r="M259" s="12">
        <v>0</v>
      </c>
      <c r="N259" s="12">
        <v>0</v>
      </c>
      <c r="O259" s="12">
        <v>0</v>
      </c>
      <c r="P259" s="12">
        <v>7.40158</v>
      </c>
      <c r="Q259" s="12">
        <v>0</v>
      </c>
      <c r="R259" s="12">
        <v>13.35833</v>
      </c>
      <c r="S259" s="12">
        <v>0</v>
      </c>
      <c r="T259" s="12">
        <v>22.808129999999998</v>
      </c>
      <c r="U259" s="12">
        <v>0</v>
      </c>
      <c r="V259" s="12">
        <v>51.151620000000001</v>
      </c>
      <c r="W259" s="12">
        <v>0</v>
      </c>
      <c r="X259" s="12">
        <v>101.34004</v>
      </c>
      <c r="Y259" s="12">
        <v>109.31191</v>
      </c>
      <c r="Z259" s="12">
        <v>122.88665</v>
      </c>
      <c r="AA259" s="12">
        <v>145.58385999999999</v>
      </c>
      <c r="AB259" s="12"/>
    </row>
    <row r="260" spans="2:28" x14ac:dyDescent="0.4">
      <c r="B260" t="s">
        <v>65</v>
      </c>
      <c r="C260" s="3" t="s">
        <v>17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8.9120000000000005E-2</v>
      </c>
      <c r="O260" s="12">
        <v>0</v>
      </c>
      <c r="P260" s="12">
        <v>0.13689999999999999</v>
      </c>
      <c r="Q260" s="12">
        <v>0</v>
      </c>
      <c r="R260" s="12">
        <v>0.19084999999999999</v>
      </c>
      <c r="S260" s="12">
        <v>0</v>
      </c>
      <c r="T260" s="12">
        <v>1.06281</v>
      </c>
      <c r="U260" s="12">
        <v>0</v>
      </c>
      <c r="V260" s="12">
        <v>2.80003</v>
      </c>
      <c r="W260" s="12">
        <v>4.0422099999999999</v>
      </c>
      <c r="X260" s="12">
        <v>11.672330000000001</v>
      </c>
      <c r="Y260" s="12">
        <v>18.013359999999999</v>
      </c>
      <c r="Z260" s="12">
        <v>23.968419999999998</v>
      </c>
      <c r="AA260" s="12">
        <v>30.650390000000002</v>
      </c>
      <c r="AB260" s="12"/>
    </row>
    <row r="261" spans="2:28" x14ac:dyDescent="0.4">
      <c r="B261" t="s">
        <v>66</v>
      </c>
      <c r="C261" s="3" t="s">
        <v>18</v>
      </c>
      <c r="D261" s="12">
        <v>0</v>
      </c>
      <c r="E261" s="12">
        <v>0</v>
      </c>
      <c r="F261" s="12">
        <v>0</v>
      </c>
      <c r="G261" s="12">
        <v>0</v>
      </c>
      <c r="H261" s="12">
        <v>10.83123</v>
      </c>
      <c r="I261" s="12">
        <v>0</v>
      </c>
      <c r="J261" s="12">
        <v>14.839869999999999</v>
      </c>
      <c r="K261" s="12">
        <v>0</v>
      </c>
      <c r="L261" s="12">
        <v>21.2334</v>
      </c>
      <c r="M261" s="12">
        <v>0</v>
      </c>
      <c r="N261" s="12">
        <v>26.289639999999999</v>
      </c>
      <c r="O261" s="12">
        <v>0</v>
      </c>
      <c r="P261" s="12">
        <v>33.54</v>
      </c>
      <c r="Q261" s="12">
        <v>0</v>
      </c>
      <c r="R261" s="12">
        <v>42.4</v>
      </c>
      <c r="S261" s="12">
        <v>0</v>
      </c>
      <c r="T261" s="12">
        <v>59.50985</v>
      </c>
      <c r="U261" s="12">
        <v>0</v>
      </c>
      <c r="V261" s="12">
        <v>91.193740000000005</v>
      </c>
      <c r="W261" s="12">
        <v>104.89</v>
      </c>
      <c r="X261" s="12">
        <v>123.89661</v>
      </c>
      <c r="Y261" s="12">
        <v>0</v>
      </c>
      <c r="Z261" s="12">
        <v>171.92774</v>
      </c>
      <c r="AA261" s="12">
        <v>195.68286000000001</v>
      </c>
      <c r="AB261" s="12"/>
    </row>
    <row r="262" spans="2:28" x14ac:dyDescent="0.4">
      <c r="B262" t="s">
        <v>67</v>
      </c>
      <c r="C262" s="3" t="s">
        <v>19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/>
    </row>
    <row r="263" spans="2:28" x14ac:dyDescent="0.4">
      <c r="B263" t="s">
        <v>68</v>
      </c>
      <c r="C263" s="3" t="s">
        <v>20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/>
    </row>
    <row r="264" spans="2:28" x14ac:dyDescent="0.4">
      <c r="B264" t="s">
        <v>69</v>
      </c>
      <c r="C264" s="3" t="s">
        <v>21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0.29787000000000002</v>
      </c>
      <c r="Q264" s="12">
        <v>0</v>
      </c>
      <c r="R264" s="12">
        <v>1.24912</v>
      </c>
      <c r="S264" s="12">
        <v>0</v>
      </c>
      <c r="T264" s="12">
        <v>1.53392</v>
      </c>
      <c r="U264" s="12">
        <v>0</v>
      </c>
      <c r="V264" s="12">
        <v>1.4806299999999999</v>
      </c>
      <c r="W264" s="12">
        <v>1.3002100000000001</v>
      </c>
      <c r="X264" s="12">
        <v>1.1873100000000001</v>
      </c>
      <c r="Y264" s="12">
        <v>0.92915000000000003</v>
      </c>
      <c r="Z264" s="12">
        <v>0.76334000000000002</v>
      </c>
      <c r="AA264" s="12">
        <v>0.71679999999999999</v>
      </c>
      <c r="AB264" s="12"/>
    </row>
    <row r="265" spans="2:28" x14ac:dyDescent="0.4">
      <c r="B265" t="s">
        <v>70</v>
      </c>
      <c r="C265" s="3" t="s">
        <v>22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5.9958</v>
      </c>
      <c r="AB265" s="12"/>
    </row>
    <row r="266" spans="2:28" x14ac:dyDescent="0.4">
      <c r="B266" t="s">
        <v>71</v>
      </c>
      <c r="C266" s="7" t="s">
        <v>29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/>
    </row>
    <row r="267" spans="2:28" x14ac:dyDescent="0.4">
      <c r="B267" t="s">
        <v>72</v>
      </c>
      <c r="C267" s="3" t="s">
        <v>23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0.60790999999999995</v>
      </c>
      <c r="Q267" s="12">
        <v>0</v>
      </c>
      <c r="R267" s="12">
        <v>0.79088000000000003</v>
      </c>
      <c r="S267" s="12">
        <v>0</v>
      </c>
      <c r="T267" s="12">
        <v>1.4147954040000001</v>
      </c>
      <c r="U267" s="12">
        <v>0</v>
      </c>
      <c r="V267" s="12">
        <v>2.4755283425000001</v>
      </c>
      <c r="W267" s="12">
        <v>3.06196</v>
      </c>
      <c r="X267" s="12">
        <v>3.4518714099999999</v>
      </c>
      <c r="Y267" s="12">
        <v>5.8448665949</v>
      </c>
      <c r="Z267" s="12">
        <v>10.07428</v>
      </c>
      <c r="AA267" s="12">
        <v>15.31607</v>
      </c>
      <c r="AB267" s="12"/>
    </row>
    <row r="268" spans="2:28" x14ac:dyDescent="0.4">
      <c r="B268" t="s">
        <v>73</v>
      </c>
      <c r="C268" s="4" t="s">
        <v>24</v>
      </c>
      <c r="D268" s="2">
        <v>0</v>
      </c>
      <c r="E268" s="2">
        <v>0</v>
      </c>
      <c r="F268" s="2">
        <v>0</v>
      </c>
      <c r="G268" s="2">
        <v>0</v>
      </c>
      <c r="H268" s="2">
        <v>664.6564780443</v>
      </c>
      <c r="I268" s="2">
        <v>838.22607371960009</v>
      </c>
      <c r="J268" s="2">
        <v>1359.9292666161002</v>
      </c>
      <c r="K268" s="2">
        <v>1465.7209940758</v>
      </c>
      <c r="L268" s="2">
        <v>2146.3988121593002</v>
      </c>
      <c r="M268" s="2">
        <v>2455.3591282455</v>
      </c>
      <c r="N268" s="2">
        <v>4324.3941886802995</v>
      </c>
      <c r="O268" s="2">
        <v>5555.4084650729992</v>
      </c>
      <c r="P268" s="2">
        <v>6922.0994204793014</v>
      </c>
      <c r="Q268" s="2">
        <v>9765.1396863290011</v>
      </c>
      <c r="R268" s="2">
        <v>12918.998028141101</v>
      </c>
      <c r="S268" s="2">
        <v>15131.10785</v>
      </c>
      <c r="T268" s="2">
        <v>18477.936595404004</v>
      </c>
      <c r="U268" s="2">
        <v>20156.785769999999</v>
      </c>
      <c r="V268" s="2">
        <v>23570.623118342493</v>
      </c>
      <c r="W268" s="2">
        <v>25661.324689999994</v>
      </c>
      <c r="X268" s="2">
        <v>28708.620951409997</v>
      </c>
      <c r="Y268" s="2">
        <v>28056.941726594909</v>
      </c>
      <c r="Z268" s="2">
        <v>35435.837019999992</v>
      </c>
      <c r="AA268" s="2">
        <v>40949.253129999997</v>
      </c>
    </row>
    <row r="269" spans="2:28" x14ac:dyDescent="0.4">
      <c r="B269" t="s">
        <v>73</v>
      </c>
      <c r="C269" s="5" t="s">
        <v>25</v>
      </c>
      <c r="D269" s="2">
        <v>0</v>
      </c>
      <c r="E269" s="2">
        <v>0</v>
      </c>
      <c r="F269" s="2">
        <v>0</v>
      </c>
      <c r="G269" s="2">
        <v>0</v>
      </c>
      <c r="H269" s="2">
        <v>258.94</v>
      </c>
      <c r="I269" s="2">
        <v>322.79999999999995</v>
      </c>
      <c r="J269" s="2">
        <v>561.9</v>
      </c>
      <c r="K269" s="2">
        <v>696.7</v>
      </c>
      <c r="L269" s="2">
        <v>1130.23</v>
      </c>
      <c r="M269" s="2">
        <v>1509.3200000000002</v>
      </c>
      <c r="N269" s="2">
        <v>2958.88</v>
      </c>
      <c r="O269" s="2">
        <v>3934.9599999999991</v>
      </c>
      <c r="P269" s="2">
        <v>4542.5200000000004</v>
      </c>
      <c r="Q269" s="2">
        <v>6736.5</v>
      </c>
      <c r="R269" s="2">
        <v>8669.83</v>
      </c>
      <c r="S269" s="2">
        <v>9760.8700000000008</v>
      </c>
      <c r="T269" s="2">
        <v>11798.640000000001</v>
      </c>
      <c r="U269" s="2">
        <v>12655.59</v>
      </c>
      <c r="V269" s="2">
        <v>14453.03</v>
      </c>
      <c r="W269" s="2">
        <v>15071.859999999999</v>
      </c>
      <c r="X269" s="2">
        <v>16222.13</v>
      </c>
      <c r="Y269" s="2">
        <v>13902.88</v>
      </c>
      <c r="Z269" s="2">
        <v>18047.97</v>
      </c>
      <c r="AA269" s="2">
        <v>19796.690000000002</v>
      </c>
    </row>
    <row r="270" spans="2:28" x14ac:dyDescent="0.4">
      <c r="B270" t="s">
        <v>73</v>
      </c>
      <c r="C270" s="5" t="s">
        <v>26</v>
      </c>
      <c r="D270" s="2">
        <v>0</v>
      </c>
      <c r="E270" s="2">
        <v>0</v>
      </c>
      <c r="F270" s="2">
        <v>0</v>
      </c>
      <c r="G270" s="2">
        <v>0</v>
      </c>
      <c r="H270" s="2">
        <v>390.70017999999999</v>
      </c>
      <c r="I270" s="2">
        <v>507.63716999999997</v>
      </c>
      <c r="J270" s="2">
        <v>736.35115999999994</v>
      </c>
      <c r="K270" s="2">
        <v>715.60760999999991</v>
      </c>
      <c r="L270" s="2">
        <v>964.58958215929999</v>
      </c>
      <c r="M270" s="2">
        <v>922.31731824550002</v>
      </c>
      <c r="N270" s="2">
        <v>1311.1071486803</v>
      </c>
      <c r="O270" s="2">
        <v>1585.5354550730001</v>
      </c>
      <c r="P270" s="2">
        <v>2299.3197304793002</v>
      </c>
      <c r="Q270" s="2">
        <v>2988.1669863289999</v>
      </c>
      <c r="R270" s="2">
        <v>4134.4787081410996</v>
      </c>
      <c r="S270" s="2">
        <v>5293.0700000000006</v>
      </c>
      <c r="T270" s="2">
        <v>6582.9299999999994</v>
      </c>
      <c r="U270" s="2">
        <v>7489.79</v>
      </c>
      <c r="V270" s="2">
        <v>8953.31</v>
      </c>
      <c r="W270" s="2">
        <v>10458.01</v>
      </c>
      <c r="X270" s="2">
        <v>12224.919999999998</v>
      </c>
      <c r="Y270" s="2">
        <v>13998.939999999999</v>
      </c>
      <c r="Z270" s="2">
        <v>17040.190000000002</v>
      </c>
      <c r="AA270" s="2">
        <v>20740.419999999998</v>
      </c>
    </row>
    <row r="271" spans="2:28" x14ac:dyDescent="0.4">
      <c r="B271" t="s">
        <v>73</v>
      </c>
      <c r="C271" s="5" t="s">
        <v>27</v>
      </c>
      <c r="D271" s="2">
        <v>0</v>
      </c>
      <c r="E271" s="2">
        <v>0</v>
      </c>
      <c r="F271" s="2">
        <v>0</v>
      </c>
      <c r="G271" s="2">
        <v>0</v>
      </c>
      <c r="H271" s="2">
        <v>15.016298044299999</v>
      </c>
      <c r="I271" s="2">
        <v>7.7889037196000004</v>
      </c>
      <c r="J271" s="2">
        <v>61.678106616099996</v>
      </c>
      <c r="K271" s="2">
        <v>53.413384075799996</v>
      </c>
      <c r="L271" s="2">
        <v>51.579229999999995</v>
      </c>
      <c r="M271" s="2">
        <v>23.721809999999998</v>
      </c>
      <c r="N271" s="2">
        <v>54.407040000000002</v>
      </c>
      <c r="O271" s="2">
        <v>34.91301</v>
      </c>
      <c r="P271" s="2">
        <v>79.353909999999999</v>
      </c>
      <c r="Q271" s="2">
        <v>40.472699999999996</v>
      </c>
      <c r="R271" s="2">
        <v>112.64931999999999</v>
      </c>
      <c r="S271" s="2">
        <v>77.167850000000001</v>
      </c>
      <c r="T271" s="2">
        <v>93.417879999999997</v>
      </c>
      <c r="U271" s="2">
        <v>11.40577</v>
      </c>
      <c r="V271" s="2">
        <v>160.32696000000001</v>
      </c>
      <c r="W271" s="2">
        <v>127.09252000000001</v>
      </c>
      <c r="X271" s="2">
        <v>256.93176999999997</v>
      </c>
      <c r="Y271" s="2">
        <v>148.34771000000001</v>
      </c>
      <c r="Z271" s="2">
        <v>336.83940000000001</v>
      </c>
      <c r="AA271" s="2">
        <v>390.11446000000001</v>
      </c>
    </row>
    <row r="272" spans="2:28" x14ac:dyDescent="0.4">
      <c r="B272" t="s">
        <v>73</v>
      </c>
      <c r="C272" s="6" t="s">
        <v>28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0.90578000000000003</v>
      </c>
      <c r="Q272" s="2">
        <v>0</v>
      </c>
      <c r="R272" s="2">
        <v>2.04</v>
      </c>
      <c r="S272" s="2">
        <v>0</v>
      </c>
      <c r="T272" s="2">
        <v>2.9487154040000001</v>
      </c>
      <c r="U272" s="2">
        <v>0</v>
      </c>
      <c r="V272" s="2">
        <v>3.9561583425000002</v>
      </c>
      <c r="W272" s="2">
        <v>4.3621699999999999</v>
      </c>
      <c r="X272" s="2">
        <v>4.6391814099999999</v>
      </c>
      <c r="Y272" s="2">
        <v>6.7740165949</v>
      </c>
      <c r="Z272" s="2">
        <v>10.837619999999999</v>
      </c>
      <c r="AA272" s="2">
        <v>22.028669999999998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零售存款分项!D71:AA71</xm:f>
              <xm:sqref>A71</xm:sqref>
            </x14:sparkline>
            <x14:sparkline>
              <xm:f>零售存款分项!D72:AA72</xm:f>
              <xm:sqref>A72</xm:sqref>
            </x14:sparkline>
            <x14:sparkline>
              <xm:f>零售存款分项!D73:AA73</xm:f>
              <xm:sqref>A73</xm:sqref>
            </x14:sparkline>
            <x14:sparkline>
              <xm:f>零售存款分项!D74:AA74</xm:f>
              <xm:sqref>A74</xm:sqref>
            </x14:sparkline>
            <x14:sparkline>
              <xm:f>零售存款分项!D75:AA75</xm:f>
              <xm:sqref>A75</xm:sqref>
            </x14:sparkline>
            <x14:sparkline>
              <xm:f>零售存款分项!D76:AA76</xm:f>
              <xm:sqref>A76</xm:sqref>
            </x14:sparkline>
            <x14:sparkline>
              <xm:f>零售存款分项!D77:AA77</xm:f>
              <xm:sqref>A77</xm:sqref>
            </x14:sparkline>
            <x14:sparkline>
              <xm:f>零售存款分项!D78:AA78</xm:f>
              <xm:sqref>A78</xm:sqref>
            </x14:sparkline>
            <x14:sparkline>
              <xm:f>零售存款分项!D79:AA79</xm:f>
              <xm:sqref>A79</xm:sqref>
            </x14:sparkline>
            <x14:sparkline>
              <xm:f>零售存款分项!D80:AA80</xm:f>
              <xm:sqref>A80</xm:sqref>
            </x14:sparkline>
            <x14:sparkline>
              <xm:f>零售存款分项!D81:AA81</xm:f>
              <xm:sqref>A81</xm:sqref>
            </x14:sparkline>
            <x14:sparkline>
              <xm:f>零售存款分项!D82:AA82</xm:f>
              <xm:sqref>A82</xm:sqref>
            </x14:sparkline>
            <x14:sparkline>
              <xm:f>零售存款分项!D83:AA83</xm:f>
              <xm:sqref>A83</xm:sqref>
            </x14:sparkline>
            <x14:sparkline>
              <xm:f>零售存款分项!D84:AA84</xm:f>
              <xm:sqref>A84</xm:sqref>
            </x14:sparkline>
            <x14:sparkline>
              <xm:f>零售存款分项!D85:AA85</xm:f>
              <xm:sqref>A85</xm:sqref>
            </x14:sparkline>
            <x14:sparkline>
              <xm:f>零售存款分项!D86:AA86</xm:f>
              <xm:sqref>A86</xm:sqref>
            </x14:sparkline>
            <x14:sparkline>
              <xm:f>零售存款分项!D87:AA87</xm:f>
              <xm:sqref>A87</xm:sqref>
            </x14:sparkline>
            <x14:sparkline>
              <xm:f>零售存款分项!D88:AA88</xm:f>
              <xm:sqref>A88</xm:sqref>
            </x14:sparkline>
            <x14:sparkline>
              <xm:f>零售存款分项!D89:AA89</xm:f>
              <xm:sqref>A89</xm:sqref>
            </x14:sparkline>
            <x14:sparkline>
              <xm:f>零售存款分项!D90:AA90</xm:f>
              <xm:sqref>A90</xm:sqref>
            </x14:sparkline>
            <x14:sparkline>
              <xm:f>零售存款分项!D91:AA91</xm:f>
              <xm:sqref>A91</xm:sqref>
            </x14:sparkline>
            <x14:sparkline>
              <xm:f>零售存款分项!D92:AA92</xm:f>
              <xm:sqref>A92</xm:sqref>
            </x14:sparkline>
            <x14:sparkline>
              <xm:f>零售存款分项!D93:AA93</xm:f>
              <xm:sqref>A93</xm:sqref>
            </x14:sparkline>
            <x14:sparkline>
              <xm:f>零售存款分项!D94:AA94</xm:f>
              <xm:sqref>A94</xm:sqref>
            </x14:sparkline>
            <x14:sparkline>
              <xm:f>零售存款分项!D95:AA95</xm:f>
              <xm:sqref>A95</xm:sqref>
            </x14:sparkline>
            <x14:sparkline>
              <xm:f>零售存款分项!D96:AA96</xm:f>
              <xm:sqref>A96</xm:sqref>
            </x14:sparkline>
            <x14:sparkline>
              <xm:f>零售存款分项!D97:AA97</xm:f>
              <xm:sqref>A97</xm:sqref>
            </x14:sparkline>
            <x14:sparkline>
              <xm:f>零售存款分项!D98:AA98</xm:f>
              <xm:sqref>A98</xm:sqref>
            </x14:sparkline>
            <x14:sparkline>
              <xm:f>零售存款分项!D99:AA99</xm:f>
              <xm:sqref>A99</xm:sqref>
            </x14:sparkline>
            <x14:sparkline>
              <xm:f>零售存款分项!D100:AA100</xm:f>
              <xm:sqref>A100</xm:sqref>
            </x14:sparkline>
            <x14:sparkline>
              <xm:f>零售存款分项!D101:AA101</xm:f>
              <xm:sqref>A101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67"/>
  <sheetViews>
    <sheetView topLeftCell="A29" workbookViewId="0">
      <selection activeCell="F61" sqref="F61"/>
    </sheetView>
  </sheetViews>
  <sheetFormatPr defaultRowHeight="13.9" x14ac:dyDescent="0.4"/>
  <sheetData>
    <row r="1" spans="1:26" x14ac:dyDescent="0.4">
      <c r="B1" t="s">
        <v>40</v>
      </c>
      <c r="C1" s="1">
        <v>38717</v>
      </c>
      <c r="D1" s="1">
        <v>38898</v>
      </c>
      <c r="E1" s="1">
        <v>39082</v>
      </c>
      <c r="F1" s="1">
        <v>39263</v>
      </c>
      <c r="G1" s="1">
        <v>39447</v>
      </c>
      <c r="H1" s="1">
        <v>39629</v>
      </c>
      <c r="I1" s="1">
        <v>39813</v>
      </c>
      <c r="J1" s="1">
        <v>39994</v>
      </c>
      <c r="K1" s="1">
        <v>40178</v>
      </c>
      <c r="L1" s="1">
        <v>40359</v>
      </c>
      <c r="M1" s="1">
        <v>40543</v>
      </c>
      <c r="N1" s="1">
        <v>40724</v>
      </c>
      <c r="O1" s="1">
        <v>40908</v>
      </c>
      <c r="P1" s="1">
        <v>41090</v>
      </c>
      <c r="Q1" s="1">
        <v>41274</v>
      </c>
      <c r="R1" s="1">
        <v>41455</v>
      </c>
      <c r="S1" s="1">
        <v>41639</v>
      </c>
      <c r="T1" s="1">
        <v>41820</v>
      </c>
      <c r="U1" s="1">
        <v>42004</v>
      </c>
      <c r="V1" s="1">
        <v>42185</v>
      </c>
      <c r="W1" s="1">
        <v>42369</v>
      </c>
      <c r="X1" s="1">
        <v>42551</v>
      </c>
      <c r="Y1" s="1">
        <v>42735</v>
      </c>
      <c r="Z1" s="1">
        <v>42916</v>
      </c>
    </row>
    <row r="2" spans="1:26" x14ac:dyDescent="0.4">
      <c r="A2" t="str">
        <f>[1]!to_tradecode(B2)</f>
        <v>601398</v>
      </c>
      <c r="B2" s="3" t="s">
        <v>0</v>
      </c>
      <c r="C2" s="11" t="e">
        <f>零售存款分项!D2/零售贷款!D2</f>
        <v>#DIV/0!</v>
      </c>
      <c r="D2" s="11" t="e">
        <f>零售存款分项!E2/零售贷款!E2</f>
        <v>#DIV/0!</v>
      </c>
      <c r="E2" s="11" t="e">
        <f>零售存款分项!F2/零售贷款!F2</f>
        <v>#DIV/0!</v>
      </c>
      <c r="F2" s="11" t="e">
        <f>零售存款分项!G2/零售贷款!G2</f>
        <v>#DIV/0!</v>
      </c>
      <c r="G2" s="11">
        <f>零售存款分项!H2/零售贷款!H2</f>
        <v>0.71309896252291882</v>
      </c>
      <c r="H2" s="11">
        <f>零售存款分项!I2/零售贷款!I2</f>
        <v>0.71870163070071202</v>
      </c>
      <c r="I2" s="11">
        <f>零售存款分项!J2/零售贷款!J2</f>
        <v>0.72029874285879647</v>
      </c>
      <c r="J2" s="11">
        <f>零售存款分项!K2/零售贷款!K2</f>
        <v>0.72201432783762065</v>
      </c>
      <c r="K2" s="11">
        <f>零售存款分项!L2/零售贷款!L2</f>
        <v>0.7244015412023036</v>
      </c>
      <c r="L2" s="11">
        <f>零售存款分项!M2/零售贷款!M2</f>
        <v>0.71182208906247213</v>
      </c>
      <c r="M2" s="11">
        <f>零售存款分项!N2/零售贷款!N2</f>
        <v>0.66620664496813775</v>
      </c>
      <c r="N2" s="11">
        <f>零售存款分项!O2/零售贷款!O2</f>
        <v>0.62491986305850555</v>
      </c>
      <c r="O2" s="11">
        <f>零售存款分项!P2/零售贷款!P2</f>
        <v>0.59031349042098813</v>
      </c>
      <c r="P2" s="11">
        <f>零售存款分项!Q2/零售贷款!Q2</f>
        <v>0.57918442367304579</v>
      </c>
      <c r="Q2" s="11">
        <f>零售存款分项!R2/零售贷款!R2</f>
        <v>0.58628360856507122</v>
      </c>
      <c r="R2" s="11">
        <f>零售存款分项!S2/零售贷款!S2</f>
        <v>0.60878350726417019</v>
      </c>
      <c r="S2" s="11">
        <f>零售存款分项!T2/零售贷款!T2</f>
        <v>0.63078690761588663</v>
      </c>
      <c r="T2" s="11">
        <f>零售存款分项!U2/零售贷款!U2</f>
        <v>0.65855228989329406</v>
      </c>
      <c r="U2" s="11">
        <f>零售存款分项!V2/零售贷款!V2</f>
        <v>0.67582492373831593</v>
      </c>
      <c r="V2" s="11">
        <f>零售存款分项!W2/零售贷款!W2</f>
        <v>0.69158663297514655</v>
      </c>
      <c r="W2" s="11">
        <f>零售存款分项!X2/零售贷款!X2</f>
        <v>0.71041615963580729</v>
      </c>
      <c r="X2" s="11">
        <f>零售存款分项!Y2/零售贷款!Y2</f>
        <v>0.73911038927830319</v>
      </c>
      <c r="Y2" s="11">
        <f>零售存款分项!Z2/零售贷款!Z2</f>
        <v>0.77233257287778445</v>
      </c>
      <c r="Z2" s="11">
        <f>零售存款分项!AA2/零售贷款!AA2</f>
        <v>0.79024635255664732</v>
      </c>
    </row>
    <row r="3" spans="1:26" x14ac:dyDescent="0.4">
      <c r="A3" t="str">
        <f>[1]!to_tradecode(B3)</f>
        <v>601939</v>
      </c>
      <c r="B3" s="3" t="s">
        <v>1</v>
      </c>
      <c r="C3" s="11" t="e">
        <f>零售存款分项!D3/零售贷款!D3</f>
        <v>#DIV/0!</v>
      </c>
      <c r="D3" s="11" t="e">
        <f>零售存款分项!E3/零售贷款!E3</f>
        <v>#DIV/0!</v>
      </c>
      <c r="E3" s="11" t="e">
        <f>零售存款分项!F3/零售贷款!F3</f>
        <v>#DIV/0!</v>
      </c>
      <c r="F3" s="11" t="e">
        <f>零售存款分项!G3/零售贷款!G3</f>
        <v>#DIV/0!</v>
      </c>
      <c r="G3" s="11">
        <f>零售存款分项!H3/零售贷款!H3</f>
        <v>0.72932350564033133</v>
      </c>
      <c r="H3" s="11">
        <f>零售存款分项!I3/零售贷款!I3</f>
        <v>0.73426540842569299</v>
      </c>
      <c r="I3" s="11">
        <f>零售存款分项!J3/零售贷款!J3</f>
        <v>1</v>
      </c>
      <c r="J3" s="11">
        <f>零售存款分项!K3/零售贷款!K3</f>
        <v>0.75378196801511521</v>
      </c>
      <c r="K3" s="11">
        <f>零售存款分项!L3/零售贷款!L3</f>
        <v>0.78324585491966159</v>
      </c>
      <c r="L3" s="11">
        <f>零售存款分项!M3/零售贷款!M3</f>
        <v>0.80324963853722176</v>
      </c>
      <c r="M3" s="11">
        <f>零售存款分项!N3/零售贷款!N3</f>
        <v>0.79472693979756381</v>
      </c>
      <c r="N3" s="11">
        <f>零售存款分项!O3/零售贷款!O3</f>
        <v>0.78812598791438093</v>
      </c>
      <c r="O3" s="11">
        <f>零售存款分项!P3/零售贷款!P3</f>
        <v>0.78239753422949132</v>
      </c>
      <c r="P3" s="11">
        <f>零售存款分项!Q3/零售贷款!Q3</f>
        <v>0.76830109189000773</v>
      </c>
      <c r="Q3" s="11">
        <f>零售存款分项!R3/零售贷款!R3</f>
        <v>0.7527524335793484</v>
      </c>
      <c r="R3" s="11">
        <f>零售存款分项!S3/零售贷款!S3</f>
        <v>0.75510237316304218</v>
      </c>
      <c r="S3" s="11">
        <f>零售存款分项!T3/零售贷款!T3</f>
        <v>0.75701622220678533</v>
      </c>
      <c r="T3" s="11">
        <f>零售存款分项!U3/零售贷款!U3</f>
        <v>0.77277490263974113</v>
      </c>
      <c r="U3" s="11">
        <f>零售存款分项!V3/零售贷款!V3</f>
        <v>0.77427700201855598</v>
      </c>
      <c r="V3" s="11">
        <f>零售存款分项!W3/零售贷款!W3</f>
        <v>0.780370223609547</v>
      </c>
      <c r="W3" s="11">
        <f>零售存款分项!X3/零售贷款!X3</f>
        <v>0.79197040302855359</v>
      </c>
      <c r="X3" s="11">
        <f>零售存款分项!Y3/零售贷款!Y3</f>
        <v>0.81075350487375175</v>
      </c>
      <c r="Y3" s="11">
        <f>零售存款分项!Z3/零售贷款!Z3</f>
        <v>0.82009138782507518</v>
      </c>
      <c r="Z3" s="11">
        <f>零售存款分项!AA3/零售贷款!AA3</f>
        <v>0.81043464128809772</v>
      </c>
    </row>
    <row r="4" spans="1:26" x14ac:dyDescent="0.4">
      <c r="A4" t="str">
        <f>[1]!to_tradecode(B4)</f>
        <v>601288</v>
      </c>
      <c r="B4" s="3" t="s">
        <v>2</v>
      </c>
      <c r="C4" s="11" t="e">
        <f>零售存款分项!D4/零售贷款!D4</f>
        <v>#DIV/0!</v>
      </c>
      <c r="D4" s="11" t="e">
        <f>零售存款分项!E4/零售贷款!E4</f>
        <v>#DIV/0!</v>
      </c>
      <c r="E4" s="11" t="e">
        <f>零售存款分项!F4/零售贷款!F4</f>
        <v>#DIV/0!</v>
      </c>
      <c r="F4" s="11" t="e">
        <f>零售存款分项!G4/零售贷款!G4</f>
        <v>#DIV/0!</v>
      </c>
      <c r="G4" s="11">
        <f>零售存款分项!H4/零售贷款!H4</f>
        <v>0.60842798306992918</v>
      </c>
      <c r="H4" s="11" t="e">
        <f>零售存款分项!I4/零售贷款!I4</f>
        <v>#DIV/0!</v>
      </c>
      <c r="I4" s="11">
        <f>零售存款分项!J4/零售贷款!J4</f>
        <v>0.68783974338274079</v>
      </c>
      <c r="J4" s="11" t="e">
        <f>零售存款分项!K4/零售贷款!K4</f>
        <v>#DIV/0!</v>
      </c>
      <c r="K4" s="11">
        <f>零售存款分项!L4/零售贷款!L4</f>
        <v>0.63075079548448554</v>
      </c>
      <c r="L4" s="11">
        <f>零售存款分项!M4/零售贷款!M4</f>
        <v>0.62872383371154672</v>
      </c>
      <c r="M4" s="11">
        <f>零售存款分项!N4/零售贷款!N4</f>
        <v>0.6331245909689438</v>
      </c>
      <c r="N4" s="11">
        <f>零售存款分项!O4/零售贷款!O4</f>
        <v>0.62578253008216755</v>
      </c>
      <c r="O4" s="11">
        <f>零售存款分项!P4/零售贷款!P4</f>
        <v>0.62320135335402516</v>
      </c>
      <c r="P4" s="11">
        <f>零售存款分项!Q4/零售贷款!Q4</f>
        <v>0.61407335209522085</v>
      </c>
      <c r="Q4" s="11">
        <f>零售存款分项!R4/零售贷款!R4</f>
        <v>0.61537376124293164</v>
      </c>
      <c r="R4" s="11">
        <f>零售存款分项!S4/零售贷款!S4</f>
        <v>0.61495677729617548</v>
      </c>
      <c r="S4" s="11">
        <f>零售存款分项!T4/零售贷款!T4</f>
        <v>0.61653859074493989</v>
      </c>
      <c r="T4" s="11">
        <f>零售存款分项!U4/零售贷款!U4</f>
        <v>0.6283452726098695</v>
      </c>
      <c r="U4" s="11">
        <f>零售存款分项!V4/零售贷款!V4</f>
        <v>0.64586103031090591</v>
      </c>
      <c r="V4" s="11">
        <f>零售存款分项!W4/零售贷款!W4</f>
        <v>0.66771791915075507</v>
      </c>
      <c r="W4" s="11">
        <f>零售存款分项!X4/零售贷款!X4</f>
        <v>0.70468698176015154</v>
      </c>
      <c r="X4" s="11">
        <f>零售存款分项!Y4/零售贷款!Y4</f>
        <v>0.73322155236636899</v>
      </c>
      <c r="Y4" s="11">
        <f>零售存款分项!Z4/零售贷款!Z4</f>
        <v>0.76499859252322044</v>
      </c>
      <c r="Z4" s="11">
        <f>零售存款分项!AA4/零售贷款!AA4</f>
        <v>0.77502352152270204</v>
      </c>
    </row>
    <row r="5" spans="1:26" x14ac:dyDescent="0.4">
      <c r="A5" t="str">
        <f>[1]!to_tradecode(B5)</f>
        <v>601988</v>
      </c>
      <c r="B5" s="3" t="s">
        <v>3</v>
      </c>
      <c r="C5" s="11" t="e">
        <f>零售存款分项!D5/零售贷款!D5</f>
        <v>#DIV/0!</v>
      </c>
      <c r="D5" s="11" t="e">
        <f>零售存款分项!E5/零售贷款!E5</f>
        <v>#DIV/0!</v>
      </c>
      <c r="E5" s="11" t="e">
        <f>零售存款分项!F5/零售贷款!F5</f>
        <v>#DIV/0!</v>
      </c>
      <c r="F5" s="11" t="e">
        <f>零售存款分项!G5/零售贷款!G5</f>
        <v>#DIV/0!</v>
      </c>
      <c r="G5" s="11">
        <f>零售存款分项!H5/零售贷款!H5</f>
        <v>0.7885170847302152</v>
      </c>
      <c r="H5" s="11">
        <f>零售存款分项!I5/零售贷款!I5</f>
        <v>0.78133583628675551</v>
      </c>
      <c r="I5" s="11">
        <f>零售存款分项!J5/零售贷款!J5</f>
        <v>0.77666357995831425</v>
      </c>
      <c r="J5" s="11">
        <f>零售存款分项!K5/零售贷款!K5</f>
        <v>0.92293181925999168</v>
      </c>
      <c r="K5" s="11">
        <f>零售存款分项!L5/零售贷款!L5</f>
        <v>0.79122112590872895</v>
      </c>
      <c r="L5" s="11">
        <f>零售存款分项!M5/零售贷款!M5</f>
        <v>0.78126296827977981</v>
      </c>
      <c r="M5" s="11">
        <f>零售存款分项!N5/零售贷款!N5</f>
        <v>0.76894279068913562</v>
      </c>
      <c r="N5" s="11">
        <f>零售存款分项!O5/零售贷款!O5</f>
        <v>0.76342805534948233</v>
      </c>
      <c r="O5" s="11">
        <f>零售存款分项!P5/零售贷款!P5</f>
        <v>0.75011761912916708</v>
      </c>
      <c r="P5" s="11">
        <f>零售存款分项!Q5/零售贷款!Q5</f>
        <v>0.7266330260917927</v>
      </c>
      <c r="Q5" s="11">
        <f>零售存款分项!R5/零售贷款!R5</f>
        <v>0.71557668456724177</v>
      </c>
      <c r="R5" s="11">
        <f>零售存款分项!S5/零售贷款!S5</f>
        <v>0.70209353218362502</v>
      </c>
      <c r="S5" s="11">
        <f>零售存款分项!T5/零售贷款!T5</f>
        <v>0.6946572946968621</v>
      </c>
      <c r="T5" s="11">
        <f>零售存款分项!U5/零售贷款!U5</f>
        <v>0.68921322476945823</v>
      </c>
      <c r="U5" s="11">
        <f>零售存款分项!V5/零售贷款!V5</f>
        <v>0.69503613888457005</v>
      </c>
      <c r="V5" s="11">
        <f>零售存款分项!W5/零售贷款!W5</f>
        <v>0.71108169992393211</v>
      </c>
      <c r="W5" s="11">
        <f>零售存款分项!X5/零售贷款!X5</f>
        <v>0.73963321074727362</v>
      </c>
      <c r="X5" s="11">
        <f>零售存款分项!Y5/零售贷款!Y5</f>
        <v>0.76582803643658981</v>
      </c>
      <c r="Y5" s="11">
        <f>零售存款分项!Z5/零售贷款!Z5</f>
        <v>0.77428193513498589</v>
      </c>
      <c r="Z5" s="11">
        <f>零售存款分项!AA5/零售贷款!AA5</f>
        <v>0.77763737347984185</v>
      </c>
    </row>
    <row r="6" spans="1:26" x14ac:dyDescent="0.4">
      <c r="A6" t="str">
        <f>[1]!to_tradecode(B6)</f>
        <v>601328</v>
      </c>
      <c r="B6" s="3" t="s">
        <v>4</v>
      </c>
      <c r="C6" s="11" t="e">
        <f>零售存款分项!D6/零售贷款!D6</f>
        <v>#DIV/0!</v>
      </c>
      <c r="D6" s="11" t="e">
        <f>零售存款分项!E6/零售贷款!E6</f>
        <v>#DIV/0!</v>
      </c>
      <c r="E6" s="11" t="e">
        <f>零售存款分项!F6/零售贷款!F6</f>
        <v>#DIV/0!</v>
      </c>
      <c r="F6" s="11" t="e">
        <f>零售存款分项!G6/零售贷款!G6</f>
        <v>#DIV/0!</v>
      </c>
      <c r="G6" s="11">
        <f>零售存款分项!H6/零售贷款!H6</f>
        <v>0.80728635647418667</v>
      </c>
      <c r="H6" s="11">
        <f>零售存款分项!I6/零售贷款!I6</f>
        <v>0.77139730176925514</v>
      </c>
      <c r="I6" s="11">
        <f>零售存款分项!J6/零售贷款!J6</f>
        <v>0.74184762713601693</v>
      </c>
      <c r="J6" s="11">
        <f>零售存款分项!K6/零售贷款!K6</f>
        <v>0.70570890127207453</v>
      </c>
      <c r="K6" s="11">
        <f>零售存款分项!L6/零售贷款!L6</f>
        <v>0.72721542514505522</v>
      </c>
      <c r="L6" s="11">
        <f>零售存款分项!M6/零售贷款!M6</f>
        <v>0.72906794535128439</v>
      </c>
      <c r="M6" s="11">
        <f>零售存款分项!N6/零售贷款!N6</f>
        <v>0.71183824848956145</v>
      </c>
      <c r="N6" s="11">
        <f>零售存款分项!O6/零售贷款!O6</f>
        <v>0.70761176254647429</v>
      </c>
      <c r="O6" s="11">
        <f>零售存款分项!P6/零售贷款!P6</f>
        <v>0.68740661330003328</v>
      </c>
      <c r="P6" s="11">
        <f>零售存款分项!Q6/零售贷款!Q6</f>
        <v>0.67757359209482648</v>
      </c>
      <c r="Q6" s="11">
        <f>零售存款分项!R6/零售贷款!R6</f>
        <v>0.66369642340596025</v>
      </c>
      <c r="R6" s="11">
        <f>零售存款分项!S6/零售贷款!S6</f>
        <v>0.67570204955182556</v>
      </c>
      <c r="S6" s="11">
        <f>零售存款分项!T6/零售贷款!T6</f>
        <v>0.67042632202419761</v>
      </c>
      <c r="T6" s="11">
        <f>零售存款分项!U6/零售贷款!U6</f>
        <v>0.67144882281015406</v>
      </c>
      <c r="U6" s="11">
        <f>零售存款分项!V6/零售贷款!V6</f>
        <v>0.66723939577846447</v>
      </c>
      <c r="V6" s="11">
        <f>零售存款分项!W6/零售贷款!W6</f>
        <v>0.6016417783811302</v>
      </c>
      <c r="W6" s="11">
        <f>零售存款分项!X6/零售贷款!X6</f>
        <v>0.60842186649001972</v>
      </c>
      <c r="X6" s="11">
        <f>零售存款分项!Y6/零售贷款!Y6</f>
        <v>0</v>
      </c>
      <c r="Y6" s="11">
        <f>零售存款分项!Z6/零售贷款!Z6</f>
        <v>0.64937484561877679</v>
      </c>
      <c r="Z6" s="11">
        <f>零售存款分项!AA6/零售贷款!AA6</f>
        <v>0.64661295398851049</v>
      </c>
    </row>
    <row r="7" spans="1:26" x14ac:dyDescent="0.4">
      <c r="A7" t="s">
        <v>34</v>
      </c>
      <c r="B7" s="7" t="s">
        <v>33</v>
      </c>
      <c r="C7" s="11" t="e">
        <f>零售存款分项!D7/零售贷款!D7</f>
        <v>#DIV/0!</v>
      </c>
      <c r="D7" s="11" t="e">
        <f>零售存款分项!E7/零售贷款!E7</f>
        <v>#DIV/0!</v>
      </c>
      <c r="E7" s="11" t="e">
        <f>零售存款分项!F7/零售贷款!F7</f>
        <v>#DIV/0!</v>
      </c>
      <c r="F7" s="11" t="e">
        <f>零售存款分项!G7/零售贷款!G7</f>
        <v>#DIV/0!</v>
      </c>
      <c r="G7" s="11" t="e">
        <f>零售存款分项!H7/零售贷款!H7</f>
        <v>#DIV/0!</v>
      </c>
      <c r="H7" s="11" t="e">
        <f>零售存款分项!I7/零售贷款!I7</f>
        <v>#DIV/0!</v>
      </c>
      <c r="I7" s="11" t="e">
        <f>零售存款分项!J7/零售贷款!J7</f>
        <v>#DIV/0!</v>
      </c>
      <c r="J7" s="11" t="e">
        <f>零售存款分项!K7/零售贷款!K7</f>
        <v>#DIV/0!</v>
      </c>
      <c r="K7" s="11" t="e">
        <f>零售存款分项!L7/零售贷款!L7</f>
        <v>#DIV/0!</v>
      </c>
      <c r="L7" s="11" t="e">
        <f>零售存款分项!M7/零售贷款!M7</f>
        <v>#DIV/0!</v>
      </c>
      <c r="M7" s="11">
        <f>零售存款分项!N7/零售贷款!N7</f>
        <v>0.35375824651213089</v>
      </c>
      <c r="N7" s="11" t="e">
        <f>零售存款分项!O7/零售贷款!O7</f>
        <v>#DIV/0!</v>
      </c>
      <c r="O7" s="11">
        <f>零售存款分项!P7/零售贷款!P7</f>
        <v>0.33783410079790943</v>
      </c>
      <c r="P7" s="11" t="e">
        <f>零售存款分项!Q7/零售贷款!Q7</f>
        <v>#DIV/0!</v>
      </c>
      <c r="Q7" s="11">
        <f>零售存款分项!R7/零售贷款!R7</f>
        <v>0.33622087314814986</v>
      </c>
      <c r="R7" s="11" t="e">
        <f>零售存款分项!S7/零售贷款!S7</f>
        <v>#DIV/0!</v>
      </c>
      <c r="S7" s="11">
        <f>零售存款分项!T7/零售贷款!T7</f>
        <v>0.40624786886676906</v>
      </c>
      <c r="T7" s="11" t="e">
        <f>零售存款分项!U7/零售贷款!U7</f>
        <v>#DIV/0!</v>
      </c>
      <c r="U7" s="11">
        <f>零售存款分项!V7/零售贷款!V7</f>
        <v>0.41790854086057805</v>
      </c>
      <c r="V7" s="11" t="e">
        <f>零售存款分项!W7/零售贷款!W7</f>
        <v>#DIV/0!</v>
      </c>
      <c r="W7" s="11">
        <f>零售存款分项!X7/零售贷款!X7</f>
        <v>0.47216601094415861</v>
      </c>
      <c r="X7" s="11">
        <f>零售存款分项!Y7/零售贷款!Y7</f>
        <v>0.52263368905724361</v>
      </c>
      <c r="Y7" s="11">
        <f>零售存款分项!Z7/零售贷款!Z7</f>
        <v>0.57134450993094954</v>
      </c>
      <c r="Z7" s="11">
        <f>零售存款分项!AA7/零售贷款!AA7</f>
        <v>0.58619204157945226</v>
      </c>
    </row>
    <row r="8" spans="1:26" x14ac:dyDescent="0.4">
      <c r="A8" t="str">
        <f>[1]!to_tradecode(B8)</f>
        <v>600036</v>
      </c>
      <c r="B8" s="3" t="s">
        <v>5</v>
      </c>
      <c r="C8" s="11" t="e">
        <f>零售存款分项!D8/零售贷款!D8</f>
        <v>#DIV/0!</v>
      </c>
      <c r="D8" s="11" t="e">
        <f>零售存款分项!E8/零售贷款!E8</f>
        <v>#DIV/0!</v>
      </c>
      <c r="E8" s="11" t="e">
        <f>零售存款分项!F8/零售贷款!F8</f>
        <v>#DIV/0!</v>
      </c>
      <c r="F8" s="11" t="e">
        <f>零售存款分项!G8/零售贷款!G8</f>
        <v>#DIV/0!</v>
      </c>
      <c r="G8" s="11">
        <f>零售存款分项!H8/零售贷款!H8</f>
        <v>0.74924868305280368</v>
      </c>
      <c r="H8" s="11">
        <f>零售存款分项!I8/零售贷款!I8</f>
        <v>0.72731195470284271</v>
      </c>
      <c r="I8" s="11">
        <f>零售存款分项!J8/零售贷款!J8</f>
        <v>0.68137640509811503</v>
      </c>
      <c r="J8" s="11">
        <f>零售存款分项!K8/零售贷款!K8</f>
        <v>0.70477308024158758</v>
      </c>
      <c r="K8" s="11">
        <f>零售存款分项!L8/零售贷款!L8</f>
        <v>0.71661555946024513</v>
      </c>
      <c r="L8" s="11">
        <f>零售存款分项!M8/零售贷款!M8</f>
        <v>0.67929405492824291</v>
      </c>
      <c r="M8" s="11">
        <f>零售存款分项!N8/零售贷款!N8</f>
        <v>0.60283111688185997</v>
      </c>
      <c r="N8" s="11">
        <f>零售存款分项!O8/零售贷款!O8</f>
        <v>0.57046733568177888</v>
      </c>
      <c r="O8" s="11">
        <f>零售存款分项!P8/零售贷款!P8</f>
        <v>0.56658870323945043</v>
      </c>
      <c r="P8" s="11">
        <f>零售存款分项!Q8/零售贷款!Q8</f>
        <v>0.54167974369033611</v>
      </c>
      <c r="Q8" s="11">
        <f>零售存款分项!R8/零售贷款!R8</f>
        <v>0.48886695088994503</v>
      </c>
      <c r="R8" s="11">
        <f>零售存款分项!S8/零售贷款!S8</f>
        <v>0.41756086672300258</v>
      </c>
      <c r="S8" s="11">
        <f>零售存款分项!T8/零售贷款!T8</f>
        <v>0.33565302799503655</v>
      </c>
      <c r="T8" s="11">
        <f>零售存款分项!U8/零售贷款!U8</f>
        <v>0.31713890440227377</v>
      </c>
      <c r="U8" s="11">
        <f>零售存款分项!V8/零售贷款!V8</f>
        <v>0.33889514035952878</v>
      </c>
      <c r="V8" s="11">
        <f>零售存款分项!W8/零售贷款!W8</f>
        <v>0.38081394265353213</v>
      </c>
      <c r="W8" s="11">
        <f>零售存款分项!X8/零售贷款!X8</f>
        <v>0.40715300631531237</v>
      </c>
      <c r="X8" s="11">
        <f>零售存款分项!Y8/零售贷款!Y8</f>
        <v>0.4545646759456744</v>
      </c>
      <c r="Y8" s="11">
        <f>零售存款分项!Z8/零售贷款!Z8</f>
        <v>0.47275791026058778</v>
      </c>
      <c r="Z8" s="11">
        <f>零售存款分项!AA8/零售贷款!AA8</f>
        <v>0.47457000695697948</v>
      </c>
    </row>
    <row r="9" spans="1:26" x14ac:dyDescent="0.4">
      <c r="A9" t="str">
        <f>[1]!to_tradecode(B9)</f>
        <v>601166</v>
      </c>
      <c r="B9" s="3" t="s">
        <v>6</v>
      </c>
      <c r="C9" s="11" t="e">
        <f>零售存款分项!D9/零售贷款!D9</f>
        <v>#DIV/0!</v>
      </c>
      <c r="D9" s="11" t="e">
        <f>零售存款分项!E9/零售贷款!E9</f>
        <v>#DIV/0!</v>
      </c>
      <c r="E9" s="11" t="e">
        <f>零售存款分项!F9/零售贷款!F9</f>
        <v>#DIV/0!</v>
      </c>
      <c r="F9" s="11" t="e">
        <f>零售存款分项!G9/零售贷款!G9</f>
        <v>#DIV/0!</v>
      </c>
      <c r="G9" s="11">
        <f>零售存款分项!H9/零售贷款!H9</f>
        <v>0.83240627586290028</v>
      </c>
      <c r="H9" s="11">
        <f>零售存款分项!I9/零售贷款!I9</f>
        <v>0.8691545982574076</v>
      </c>
      <c r="I9" s="11">
        <f>零售存款分项!J9/零售贷款!J9</f>
        <v>0.86987106207918596</v>
      </c>
      <c r="J9" s="11">
        <f>零售存款分项!K9/零售贷款!K9</f>
        <v>0.85830953642281738</v>
      </c>
      <c r="K9" s="11">
        <f>零售存款分项!L9/零售贷款!L9</f>
        <v>0.88212355373361906</v>
      </c>
      <c r="L9" s="11">
        <f>零售存款分项!M9/零售贷款!M9</f>
        <v>0.85960139441848915</v>
      </c>
      <c r="M9" s="11">
        <f>零售存款分项!N9/零售贷款!N9</f>
        <v>0.79227312928042237</v>
      </c>
      <c r="N9" s="11">
        <f>零售存款分项!O9/零售贷款!O9</f>
        <v>0.7143793926081482</v>
      </c>
      <c r="O9" s="11">
        <f>零售存款分项!P9/零售贷款!P9</f>
        <v>0.67134487666944187</v>
      </c>
      <c r="P9" s="11">
        <f>零售存款分项!Q9/零售贷款!Q9</f>
        <v>0.63423952369704673</v>
      </c>
      <c r="Q9" s="11">
        <f>零售存款分项!R9/零售贷款!R9</f>
        <v>0.57659967459724737</v>
      </c>
      <c r="R9" s="11">
        <f>零售存款分项!S9/零售贷款!S9</f>
        <v>0.55052701696641981</v>
      </c>
      <c r="S9" s="11">
        <f>零售存款分项!T9/零售贷款!T9</f>
        <v>0.52329744036375558</v>
      </c>
      <c r="T9" s="11">
        <f>零售存款分项!U9/零售贷款!U9</f>
        <v>0.50801817342767985</v>
      </c>
      <c r="U9" s="11">
        <f>零售存款分项!V9/零售贷款!V9</f>
        <v>0.51501230729369085</v>
      </c>
      <c r="V9" s="11">
        <f>零售存款分项!W9/零售贷款!W9</f>
        <v>0.52639633456380186</v>
      </c>
      <c r="W9" s="11">
        <f>零售存款分项!X9/零售贷款!X9</f>
        <v>0.58274175336878253</v>
      </c>
      <c r="X9" s="11">
        <f>零售存款分项!Y9/零售贷款!Y9</f>
        <v>0.64412594556066871</v>
      </c>
      <c r="Y9" s="11">
        <f>零售存款分项!Z9/零售贷款!Z9</f>
        <v>0.68963463542152437</v>
      </c>
      <c r="Z9" s="11">
        <f>零售存款分项!AA9/零售贷款!AA9</f>
        <v>0.68704556361293467</v>
      </c>
    </row>
    <row r="10" spans="1:26" x14ac:dyDescent="0.4">
      <c r="A10" t="str">
        <f>[1]!to_tradecode(B10)</f>
        <v>600016</v>
      </c>
      <c r="B10" s="3" t="s">
        <v>7</v>
      </c>
      <c r="C10" s="11" t="e">
        <f>零售存款分项!D10/零售贷款!D10</f>
        <v>#DIV/0!</v>
      </c>
      <c r="D10" s="11" t="e">
        <f>零售存款分项!E10/零售贷款!E10</f>
        <v>#DIV/0!</v>
      </c>
      <c r="E10" s="11" t="e">
        <f>零售存款分项!F10/零售贷款!F10</f>
        <v>#DIV/0!</v>
      </c>
      <c r="F10" s="11" t="e">
        <f>零售存款分项!G10/零售贷款!G10</f>
        <v>#DIV/0!</v>
      </c>
      <c r="G10" s="11">
        <f>零售存款分项!H10/零售贷款!H10</f>
        <v>0.90075950426489937</v>
      </c>
      <c r="H10" s="11">
        <f>零售存款分项!I10/零售贷款!I10</f>
        <v>0.85181382221055368</v>
      </c>
      <c r="I10" s="11">
        <f>零售存款分项!J10/零售贷款!J10</f>
        <v>0.80501238820679555</v>
      </c>
      <c r="J10" s="11">
        <f>零售存款分项!K10/零售贷款!K10</f>
        <v>0.74558975716589249</v>
      </c>
      <c r="K10" s="11">
        <f>零售存款分项!L10/零售贷款!L10</f>
        <v>0.60787771540151336</v>
      </c>
      <c r="L10" s="11">
        <f>零售存款分项!M10/零售贷款!M10</f>
        <v>0.50505531331518116</v>
      </c>
      <c r="M10" s="11">
        <f>零售存款分项!N10/零售贷款!N10</f>
        <v>0.34923807681561247</v>
      </c>
      <c r="N10" s="11">
        <f>零售存款分项!O10/零售贷款!O10</f>
        <v>0.26854495747266099</v>
      </c>
      <c r="O10" s="11">
        <f>零售存款分项!P10/零售贷款!P10</f>
        <v>0.22888303584425285</v>
      </c>
      <c r="P10" s="11">
        <f>零售存款分项!Q10/零售贷款!Q10</f>
        <v>0.19863499722612857</v>
      </c>
      <c r="Q10" s="11">
        <f>零售存款分项!R10/零售贷款!R10</f>
        <v>0.15361187002766463</v>
      </c>
      <c r="R10" s="11">
        <f>零售存款分项!S10/零售贷款!S10</f>
        <v>0.11935524052113664</v>
      </c>
      <c r="S10" s="11">
        <f>零售存款分项!T10/零售贷款!T10</f>
        <v>0.10254835028545289</v>
      </c>
      <c r="T10" s="11">
        <f>零售存款分项!U10/零售贷款!U10</f>
        <v>9.6599565362863543E-2</v>
      </c>
      <c r="U10" s="11">
        <f>零售存款分项!V10/零售贷款!V10</f>
        <v>0.10632048280002014</v>
      </c>
      <c r="V10" s="11">
        <f>零售存款分项!W10/零售贷款!W10</f>
        <v>0.12474750531734448</v>
      </c>
      <c r="W10" s="11">
        <f>零售存款分项!X10/零售贷款!X10</f>
        <v>0.15703791612410511</v>
      </c>
      <c r="X10" s="11">
        <f>零售存款分项!Y10/零售贷款!Y10</f>
        <v>0.24276412350890486</v>
      </c>
      <c r="Y10" s="11">
        <f>零售存款分项!Z10/零售贷款!Z10</f>
        <v>0.3284135585544587</v>
      </c>
      <c r="Z10" s="11">
        <f>零售存款分项!AA10/零售贷款!AA10</f>
        <v>0.34353518019122331</v>
      </c>
    </row>
    <row r="11" spans="1:26" x14ac:dyDescent="0.4">
      <c r="A11" t="str">
        <f>[1]!to_tradecode(B11)</f>
        <v>600000</v>
      </c>
      <c r="B11" s="3" t="s">
        <v>8</v>
      </c>
      <c r="C11" s="11" t="e">
        <f>零售存款分项!D11/零售贷款!D11</f>
        <v>#DIV/0!</v>
      </c>
      <c r="D11" s="11" t="e">
        <f>零售存款分项!E11/零售贷款!E11</f>
        <v>#DIV/0!</v>
      </c>
      <c r="E11" s="11" t="e">
        <f>零售存款分项!F11/零售贷款!F11</f>
        <v>#DIV/0!</v>
      </c>
      <c r="F11" s="11" t="e">
        <f>零售存款分项!G11/零售贷款!G11</f>
        <v>#DIV/0!</v>
      </c>
      <c r="G11" s="11">
        <f>零售存款分项!H11/零售贷款!H11</f>
        <v>0.90635512093189152</v>
      </c>
      <c r="H11" s="11">
        <f>零售存款分项!I11/零售贷款!I11</f>
        <v>0.89275573818112597</v>
      </c>
      <c r="I11" s="11">
        <f>零售存款分项!J11/零售贷款!J11</f>
        <v>0.88024434242693617</v>
      </c>
      <c r="J11" s="11">
        <f>零售存款分项!K11/零售贷款!K11</f>
        <v>0.87327310201426989</v>
      </c>
      <c r="K11" s="11">
        <f>零售存款分项!L11/零售贷款!L11</f>
        <v>0.88102486767167187</v>
      </c>
      <c r="L11" s="11">
        <f>零售存款分项!M11/零售贷款!M11</f>
        <v>0.87685651408587018</v>
      </c>
      <c r="M11" s="11">
        <f>零售存款分项!N11/零售贷款!N11</f>
        <v>0.87801050612365328</v>
      </c>
      <c r="N11" s="11">
        <f>零售存款分项!O11/零售贷款!O11</f>
        <v>0.87422142979872475</v>
      </c>
      <c r="O11" s="11">
        <f>零售存款分项!P11/零售贷款!P11</f>
        <v>0.86370512987362813</v>
      </c>
      <c r="P11" s="11">
        <f>零售存款分项!Q11/零售贷款!Q11</f>
        <v>0.84950753123771594</v>
      </c>
      <c r="Q11" s="11">
        <f>零售存款分项!R11/零售贷款!R11</f>
        <v>0.83505291347547084</v>
      </c>
      <c r="R11" s="11">
        <f>零售存款分项!S11/零售贷款!S11</f>
        <v>0.80738230208772388</v>
      </c>
      <c r="S11" s="11">
        <f>零售存款分项!T11/零售贷款!T11</f>
        <v>0.47349494211218207</v>
      </c>
      <c r="T11" s="11">
        <f>零售存款分项!U11/零售贷款!U11</f>
        <v>0.45681293518607308</v>
      </c>
      <c r="U11" s="11">
        <f>零售存款分项!V11/零售贷款!V11</f>
        <v>0.45184839344036565</v>
      </c>
      <c r="V11" s="11">
        <f>零售存款分项!W11/零售贷款!W11</f>
        <v>0.43657863079095449</v>
      </c>
      <c r="W11" s="11">
        <f>零售存款分项!X11/零售贷款!X11</f>
        <v>0.44366801520166727</v>
      </c>
      <c r="X11" s="11">
        <f>零售存款分项!Y11/零售贷款!Y11</f>
        <v>0.46001007268668498</v>
      </c>
      <c r="Y11" s="11">
        <f>零售存款分项!Z11/零售贷款!Z11</f>
        <v>0.47228970551402338</v>
      </c>
      <c r="Z11" s="11">
        <f>零售存款分项!AA11/零售贷款!AA11</f>
        <v>0.43614886346423259</v>
      </c>
    </row>
    <row r="12" spans="1:26" x14ac:dyDescent="0.4">
      <c r="A12" t="str">
        <f>[1]!to_tradecode(B12)</f>
        <v>601998</v>
      </c>
      <c r="B12" s="3" t="s">
        <v>9</v>
      </c>
      <c r="C12" s="11" t="e">
        <f>零售存款分项!D12/零售贷款!D12</f>
        <v>#DIV/0!</v>
      </c>
      <c r="D12" s="11" t="e">
        <f>零售存款分项!E12/零售贷款!E12</f>
        <v>#DIV/0!</v>
      </c>
      <c r="E12" s="11" t="e">
        <f>零售存款分项!F12/零售贷款!F12</f>
        <v>#DIV/0!</v>
      </c>
      <c r="F12" s="11" t="e">
        <f>零售存款分项!G12/零售贷款!G12</f>
        <v>#DIV/0!</v>
      </c>
      <c r="G12" s="11">
        <f>零售存款分项!H12/零售贷款!H12</f>
        <v>0.79949795634060117</v>
      </c>
      <c r="H12" s="11">
        <f>零售存款分项!I12/零售贷款!I12</f>
        <v>0.79008177840611327</v>
      </c>
      <c r="I12" s="11">
        <f>零售存款分项!J12/零售贷款!J12</f>
        <v>0.76604035869329901</v>
      </c>
      <c r="J12" s="11">
        <f>零售存款分项!K12/零售贷款!K12</f>
        <v>0.77250150434986586</v>
      </c>
      <c r="K12" s="11">
        <f>零售存款分项!L12/零售贷款!L12</f>
        <v>0.77007555315704257</v>
      </c>
      <c r="L12" s="11">
        <f>零售存款分项!M12/零售贷款!M12</f>
        <v>0.77005016476712218</v>
      </c>
      <c r="M12" s="11">
        <f>零售存款分项!N12/零售贷款!N12</f>
        <v>0.74049122871912487</v>
      </c>
      <c r="N12" s="11">
        <f>零售存款分项!O12/零售贷款!O12</f>
        <v>0.70924396283800628</v>
      </c>
      <c r="O12" s="11">
        <f>零售存款分项!P12/零售贷款!P12</f>
        <v>0.66700224089009208</v>
      </c>
      <c r="P12" s="11">
        <f>零售存款分项!Q12/零售贷款!Q12</f>
        <v>0.61622248763009724</v>
      </c>
      <c r="Q12" s="11">
        <f>零售存款分项!R12/零售贷款!R12</f>
        <v>0.58155011101249976</v>
      </c>
      <c r="R12" s="11">
        <f>零售存款分项!S12/零售贷款!S12</f>
        <v>0.54836439657187175</v>
      </c>
      <c r="S12" s="11">
        <f>零售存款分项!T12/零售贷款!T12</f>
        <v>0.50020996338692514</v>
      </c>
      <c r="T12" s="11">
        <f>零售存款分项!U12/零售贷款!U12</f>
        <v>0.45119353773135623</v>
      </c>
      <c r="U12" s="11">
        <f>零售存款分项!V12/零售贷款!V12</f>
        <v>0.41857047283638715</v>
      </c>
      <c r="V12" s="11">
        <f>零售存款分项!W12/零售贷款!W12</f>
        <v>0.39591216769609799</v>
      </c>
      <c r="W12" s="11">
        <f>零售存款分项!X12/零售贷款!X12</f>
        <v>0.40221473408384223</v>
      </c>
      <c r="X12" s="11">
        <f>零售存款分项!Y12/零售贷款!Y12</f>
        <v>0.43294866198295406</v>
      </c>
      <c r="Y12" s="11">
        <f>零售存款分项!Z12/零售贷款!Z12</f>
        <v>0.4528614706577212</v>
      </c>
      <c r="Z12" s="11">
        <f>零售存款分项!AA12/零售贷款!AA12</f>
        <v>0.43761928186686</v>
      </c>
    </row>
    <row r="13" spans="1:26" x14ac:dyDescent="0.4">
      <c r="A13" t="str">
        <f>[1]!to_tradecode(B13)</f>
        <v>000001</v>
      </c>
      <c r="B13" s="3" t="s">
        <v>10</v>
      </c>
      <c r="C13" s="11" t="e">
        <f>零售存款分项!D13/零售贷款!D13</f>
        <v>#DIV/0!</v>
      </c>
      <c r="D13" s="11" t="e">
        <f>零售存款分项!E13/零售贷款!E13</f>
        <v>#DIV/0!</v>
      </c>
      <c r="E13" s="11" t="e">
        <f>零售存款分项!F13/零售贷款!F13</f>
        <v>#DIV/0!</v>
      </c>
      <c r="F13" s="11" t="e">
        <f>零售存款分项!G13/零售贷款!G13</f>
        <v>#DIV/0!</v>
      </c>
      <c r="G13" s="11">
        <f>零售存款分项!H13/零售贷款!H13</f>
        <v>0.9331887670581519</v>
      </c>
      <c r="H13" s="11">
        <f>零售存款分项!I13/零售贷款!I13</f>
        <v>0.63204449544672514</v>
      </c>
      <c r="I13" s="11">
        <f>零售存款分项!J13/零售贷款!J13</f>
        <v>0.60118107841718516</v>
      </c>
      <c r="J13" s="11">
        <f>零售存款分项!K13/零售贷款!K13</f>
        <v>0.60320433809121898</v>
      </c>
      <c r="K13" s="11">
        <f>零售存款分项!L13/零售贷款!L13</f>
        <v>0.60835856544668776</v>
      </c>
      <c r="L13" s="11">
        <f>零售存款分项!M13/零售贷款!M13</f>
        <v>0.56580285444255662</v>
      </c>
      <c r="M13" s="11">
        <f>零售存款分项!N13/零售贷款!N13</f>
        <v>0.54023010586626508</v>
      </c>
      <c r="N13" s="11">
        <f>零售存款分项!O13/零售贷款!O13</f>
        <v>0.50026650798208894</v>
      </c>
      <c r="O13" s="11">
        <f>零售存款分项!P13/零售贷款!P13</f>
        <v>0.74121109924221396</v>
      </c>
      <c r="P13" s="11">
        <f>零售存款分项!Q13/零售贷款!Q13</f>
        <v>0.67661847472472914</v>
      </c>
      <c r="Q13" s="11">
        <f>零售存款分项!R13/零售贷款!R13</f>
        <v>0.58143176251354312</v>
      </c>
      <c r="R13" s="11">
        <f>零售存款分项!S13/零售贷款!S13</f>
        <v>0.4481731325393562</v>
      </c>
      <c r="S13" s="11">
        <f>零售存款分项!T13/零售贷款!T13</f>
        <v>0.19946568401658221</v>
      </c>
      <c r="T13" s="11">
        <f>零售存款分项!U13/零售贷款!U13</f>
        <v>0.17012763528577365</v>
      </c>
      <c r="U13" s="11">
        <f>零售存款分项!V13/零售贷款!V13</f>
        <v>0.14380706242938221</v>
      </c>
      <c r="V13" s="11">
        <f>零售存款分项!W13/零售贷款!W13</f>
        <v>0.11951658143794838</v>
      </c>
      <c r="W13" s="11">
        <f>零售存款分项!X13/零售贷款!X13</f>
        <v>0.10420000816063762</v>
      </c>
      <c r="X13" s="11">
        <f>零售存款分项!Y13/零售贷款!Y13</f>
        <v>0.10863020626930832</v>
      </c>
      <c r="Y13" s="11">
        <f>零售存款分项!Z13/零售贷款!Z13</f>
        <v>0.15755605016415747</v>
      </c>
      <c r="Z13" s="11">
        <f>零售存款分项!AA13/零售贷款!AA13</f>
        <v>0.18945566065734701</v>
      </c>
    </row>
    <row r="14" spans="1:26" x14ac:dyDescent="0.4">
      <c r="A14" t="str">
        <f>[1]!to_tradecode(B14)</f>
        <v>601818</v>
      </c>
      <c r="B14" s="3" t="s">
        <v>11</v>
      </c>
      <c r="C14" s="11" t="e">
        <f>零售存款分项!D14/零售贷款!D14</f>
        <v>#DIV/0!</v>
      </c>
      <c r="D14" s="11" t="e">
        <f>零售存款分项!E14/零售贷款!E14</f>
        <v>#DIV/0!</v>
      </c>
      <c r="E14" s="11" t="e">
        <f>零售存款分项!F14/零售贷款!F14</f>
        <v>#DIV/0!</v>
      </c>
      <c r="F14" s="11" t="e">
        <f>零售存款分项!G14/零售贷款!G14</f>
        <v>#DIV/0!</v>
      </c>
      <c r="G14" s="11">
        <f>零售存款分项!H14/零售贷款!H14</f>
        <v>0.92632723925867044</v>
      </c>
      <c r="H14" s="11" t="e">
        <f>零售存款分项!I14/零售贷款!I14</f>
        <v>#DIV/0!</v>
      </c>
      <c r="I14" s="11">
        <f>零售存款分项!J14/零售贷款!J14</f>
        <v>0.95856891768841457</v>
      </c>
      <c r="J14" s="11" t="e">
        <f>零售存款分项!K14/零售贷款!K14</f>
        <v>#DIV/0!</v>
      </c>
      <c r="K14" s="11">
        <f>零售存款分项!L14/零售贷款!L14</f>
        <v>0.66306889695773263</v>
      </c>
      <c r="L14" s="11" t="e">
        <f>零售存款分项!M14/零售贷款!M14</f>
        <v>#DIV/0!</v>
      </c>
      <c r="M14" s="11">
        <f>零售存款分项!N14/零售贷款!N14</f>
        <v>0.61029620253855577</v>
      </c>
      <c r="N14" s="11">
        <f>零售存款分项!O14/零售贷款!O14</f>
        <v>0.5688970224996116</v>
      </c>
      <c r="O14" s="11">
        <f>零售存款分项!P14/零售贷款!P14</f>
        <v>0.5577757168799381</v>
      </c>
      <c r="P14" s="11">
        <f>零售存款分项!Q14/零售贷款!Q14</f>
        <v>0.52180679021691201</v>
      </c>
      <c r="Q14" s="11">
        <f>零售存款分项!R14/零售贷款!R14</f>
        <v>0.49622095076640532</v>
      </c>
      <c r="R14" s="11">
        <f>零售存款分项!S14/零售贷款!S14</f>
        <v>0.47413571102219393</v>
      </c>
      <c r="S14" s="11">
        <f>零售存款分项!T14/零售贷款!T14</f>
        <v>0.45220148605418886</v>
      </c>
      <c r="T14" s="11">
        <f>零售存款分项!U14/零售贷款!U14</f>
        <v>0.44372140970298302</v>
      </c>
      <c r="U14" s="11">
        <f>零售存款分项!V14/零售贷款!V14</f>
        <v>0.43449720213357768</v>
      </c>
      <c r="V14" s="11">
        <f>零售存款分项!W14/零售贷款!W14</f>
        <v>0.43742281572324088</v>
      </c>
      <c r="W14" s="11">
        <f>零售存款分项!X14/零售贷款!X14</f>
        <v>0.45288179497923886</v>
      </c>
      <c r="X14" s="11">
        <f>零售存款分项!Y14/零售贷款!Y14</f>
        <v>0.39279663888324184</v>
      </c>
      <c r="Y14" s="11">
        <f>零售存款分项!Z14/零售贷款!Z14</f>
        <v>0.43749123476356855</v>
      </c>
      <c r="Z14" s="11">
        <f>零售存款分项!AA14/零售贷款!AA14</f>
        <v>0.45563358827585104</v>
      </c>
    </row>
    <row r="15" spans="1:26" x14ac:dyDescent="0.4">
      <c r="A15" t="str">
        <f>[1]!to_tradecode(B15)</f>
        <v>600015</v>
      </c>
      <c r="B15" s="3" t="s">
        <v>12</v>
      </c>
      <c r="C15" s="11" t="e">
        <f>零售存款分项!D15/零售贷款!D15</f>
        <v>#DIV/0!</v>
      </c>
      <c r="D15" s="11" t="e">
        <f>零售存款分项!E15/零售贷款!E15</f>
        <v>#DIV/0!</v>
      </c>
      <c r="E15" s="11" t="e">
        <f>零售存款分项!F15/零售贷款!F15</f>
        <v>#DIV/0!</v>
      </c>
      <c r="F15" s="11" t="e">
        <f>零售存款分项!G15/零售贷款!G15</f>
        <v>#DIV/0!</v>
      </c>
      <c r="G15" s="11">
        <f>零售存款分项!H15/零售贷款!H15</f>
        <v>0.65417978371131114</v>
      </c>
      <c r="H15" s="11">
        <f>零售存款分项!I15/零售贷款!I15</f>
        <v>0.62370800909155655</v>
      </c>
      <c r="I15" s="11">
        <f>零售存款分项!J15/零售贷款!J15</f>
        <v>0.61678382408414889</v>
      </c>
      <c r="J15" s="11">
        <f>零售存款分项!K15/零售贷款!K15</f>
        <v>0.58828135054047925</v>
      </c>
      <c r="K15" s="11">
        <f>零售存款分项!L15/零售贷款!L15</f>
        <v>0.58712373843101195</v>
      </c>
      <c r="L15" s="11">
        <f>零售存款分项!M15/零售贷款!M15</f>
        <v>0.63923642772914391</v>
      </c>
      <c r="M15" s="11">
        <f>零售存款分项!N15/零售贷款!N15</f>
        <v>0.68838930164426515</v>
      </c>
      <c r="N15" s="11">
        <f>零售存款分项!O15/零售贷款!O15</f>
        <v>0.73112898555851114</v>
      </c>
      <c r="O15" s="11">
        <f>零售存款分项!P15/零售贷款!P15</f>
        <v>0.74242539942266528</v>
      </c>
      <c r="P15" s="11">
        <f>零售存款分项!Q15/零售贷款!Q15</f>
        <v>0.73882687393338398</v>
      </c>
      <c r="Q15" s="11">
        <f>零售存款分项!R15/零售贷款!R15</f>
        <v>0.72310662161169648</v>
      </c>
      <c r="R15" s="11">
        <f>零售存款分项!S15/零售贷款!S15</f>
        <v>0.71305301886636807</v>
      </c>
      <c r="S15" s="11">
        <f>零售存款分项!T15/零售贷款!T15</f>
        <v>0.68227860515292049</v>
      </c>
      <c r="T15" s="11">
        <f>零售存款分项!U15/零售贷款!U15</f>
        <v>0.66084840055632821</v>
      </c>
      <c r="U15" s="11">
        <f>零售存款分项!V15/零售贷款!V15</f>
        <v>0.62351493647705158</v>
      </c>
      <c r="V15" s="11">
        <f>零售存款分项!W15/零售贷款!W15</f>
        <v>0.59524342413778408</v>
      </c>
      <c r="W15" s="11">
        <f>零售存款分项!X15/零售贷款!X15</f>
        <v>0.55373435205694232</v>
      </c>
      <c r="X15" s="11">
        <f>零售存款分项!Y15/零售贷款!Y15</f>
        <v>0.51921379285495517</v>
      </c>
      <c r="Y15" s="11">
        <f>零售存款分项!Z15/零售贷款!Z15</f>
        <v>0.50411954831513739</v>
      </c>
      <c r="Z15" s="11">
        <f>零售存款分项!AA15/零售贷款!AA15</f>
        <v>0.48559094704304417</v>
      </c>
    </row>
    <row r="16" spans="1:26" x14ac:dyDescent="0.4">
      <c r="A16" t="str">
        <f>[1]!to_tradecode(B16)</f>
        <v>601169</v>
      </c>
      <c r="B16" s="3" t="s">
        <v>13</v>
      </c>
      <c r="C16" s="11" t="e">
        <f>零售存款分项!D16/零售贷款!D16</f>
        <v>#DIV/0!</v>
      </c>
      <c r="D16" s="11" t="e">
        <f>零售存款分项!E16/零售贷款!E16</f>
        <v>#DIV/0!</v>
      </c>
      <c r="E16" s="11" t="e">
        <f>零售存款分项!F16/零售贷款!F16</f>
        <v>#DIV/0!</v>
      </c>
      <c r="F16" s="11" t="e">
        <f>零售存款分项!G16/零售贷款!G16</f>
        <v>#DIV/0!</v>
      </c>
      <c r="G16" s="11">
        <f>零售存款分项!H16/零售贷款!H16</f>
        <v>0.82663587596498833</v>
      </c>
      <c r="H16" s="11">
        <f>零售存款分项!I16/零售贷款!I16</f>
        <v>0.82571318281970607</v>
      </c>
      <c r="I16" s="11">
        <f>零售存款分项!J16/零售贷款!J16</f>
        <v>0.80319093421854437</v>
      </c>
      <c r="J16" s="11">
        <f>零售存款分项!K16/零售贷款!K16</f>
        <v>0.80422643486660583</v>
      </c>
      <c r="K16" s="11">
        <f>零售存款分项!L16/零售贷款!L16</f>
        <v>0.82140962844678977</v>
      </c>
      <c r="L16" s="11">
        <f>零售存款分项!M16/零售贷款!M16</f>
        <v>0.84753989054747791</v>
      </c>
      <c r="M16" s="11">
        <f>零售存款分项!N16/零售贷款!N16</f>
        <v>0.84424229418744778</v>
      </c>
      <c r="N16" s="11">
        <f>零售存款分项!O16/零售贷款!O16</f>
        <v>0.79855856747766274</v>
      </c>
      <c r="O16" s="11">
        <f>零售存款分项!P16/零售贷款!P16</f>
        <v>0.74589722752968235</v>
      </c>
      <c r="P16" s="11">
        <f>零售存款分项!Q16/零售贷款!Q16</f>
        <v>0.72034986796109468</v>
      </c>
      <c r="Q16" s="11">
        <f>零售存款分项!R16/零售贷款!R16</f>
        <v>0.70645350250723893</v>
      </c>
      <c r="R16" s="11">
        <f>零售存款分项!S16/零售贷款!S16</f>
        <v>0.71895008600631771</v>
      </c>
      <c r="S16" s="11">
        <f>零售存款分项!T16/零售贷款!T16</f>
        <v>0.69203045660301121</v>
      </c>
      <c r="T16" s="11">
        <f>零售存款分项!U16/零售贷款!U16</f>
        <v>0.64326565728510676</v>
      </c>
      <c r="U16" s="11">
        <f>零售存款分项!V16/零售贷款!V16</f>
        <v>0.62670541749665287</v>
      </c>
      <c r="V16" s="11">
        <f>零售存款分项!W16/零售贷款!W16</f>
        <v>0.6378867626384096</v>
      </c>
      <c r="W16" s="11">
        <f>零售存款分项!X16/零售贷款!X16</f>
        <v>0.65044815693151148</v>
      </c>
      <c r="X16" s="11">
        <f>零售存款分项!Y16/零售贷款!Y16</f>
        <v>0.66629909468381998</v>
      </c>
      <c r="Y16" s="11">
        <f>零售存款分项!Z16/零售贷款!Z16</f>
        <v>0.69419725547997568</v>
      </c>
      <c r="Z16" s="11">
        <f>零售存款分项!AA16/零售贷款!AA16</f>
        <v>0.6848742411101475</v>
      </c>
    </row>
    <row r="17" spans="1:26" x14ac:dyDescent="0.4">
      <c r="A17" t="str">
        <f>[1]!to_tradecode(B17)</f>
        <v>601009</v>
      </c>
      <c r="B17" s="3" t="s">
        <v>14</v>
      </c>
      <c r="C17" s="11" t="e">
        <f>零售存款分项!D17/零售贷款!D17</f>
        <v>#DIV/0!</v>
      </c>
      <c r="D17" s="11" t="e">
        <f>零售存款分项!E17/零售贷款!E17</f>
        <v>#DIV/0!</v>
      </c>
      <c r="E17" s="11" t="e">
        <f>零售存款分项!F17/零售贷款!F17</f>
        <v>#DIV/0!</v>
      </c>
      <c r="F17" s="11" t="e">
        <f>零售存款分项!G17/零售贷款!G17</f>
        <v>#DIV/0!</v>
      </c>
      <c r="G17" s="11">
        <f>零售存款分项!H17/零售贷款!H17</f>
        <v>0.68048389813254995</v>
      </c>
      <c r="H17" s="11">
        <f>零售存款分项!I17/零售贷款!I17</f>
        <v>0.71439831013451194</v>
      </c>
      <c r="I17" s="11">
        <f>零售存款分项!J17/零售贷款!J17</f>
        <v>0.67129227186190699</v>
      </c>
      <c r="J17" s="11">
        <f>零售存款分项!K17/零售贷款!K17</f>
        <v>0.71164395191165575</v>
      </c>
      <c r="K17" s="11">
        <f>零售存款分项!L17/零售贷款!L17</f>
        <v>0</v>
      </c>
      <c r="L17" s="11">
        <f>零售存款分项!M17/零售贷款!M17</f>
        <v>0.57774143230774155</v>
      </c>
      <c r="M17" s="11">
        <f>零售存款分项!N17/零售贷款!N17</f>
        <v>0.79831360886996605</v>
      </c>
      <c r="N17" s="11">
        <f>零售存款分项!O17/零售贷款!O17</f>
        <v>0.7624834952779459</v>
      </c>
      <c r="O17" s="11">
        <f>零售存款分项!P17/零售贷款!P17</f>
        <v>0.69440413895241238</v>
      </c>
      <c r="P17" s="11">
        <f>零售存款分项!Q17/零售贷款!Q17</f>
        <v>0.66165306544868085</v>
      </c>
      <c r="Q17" s="11">
        <f>零售存款分项!R17/零售贷款!R17</f>
        <v>0.64401266986160222</v>
      </c>
      <c r="R17" s="11">
        <f>零售存款分项!S17/零售贷款!S17</f>
        <v>0.66233367979881741</v>
      </c>
      <c r="S17" s="11">
        <f>零售存款分项!T17/零售贷款!T17</f>
        <v>0.64942652808284307</v>
      </c>
      <c r="T17" s="11">
        <f>零售存款分项!U17/零售贷款!U17</f>
        <v>0.64444726860394397</v>
      </c>
      <c r="U17" s="11">
        <f>零售存款分项!V17/零售贷款!V17</f>
        <v>0.60522786305836196</v>
      </c>
      <c r="V17" s="11">
        <f>零售存款分项!W17/零售贷款!W17</f>
        <v>0.56461674272253171</v>
      </c>
      <c r="W17" s="11">
        <f>零售存款分项!X17/零售贷款!X17</f>
        <v>0.5493226715975611</v>
      </c>
      <c r="X17" s="11">
        <f>零售存款分项!Y17/零售贷款!Y17</f>
        <v>0.58826113258724677</v>
      </c>
      <c r="Y17" s="11">
        <f>零售存款分项!Z17/零售贷款!Z17</f>
        <v>0.5807376387394495</v>
      </c>
      <c r="Z17" s="11">
        <f>零售存款分项!AA17/零售贷款!AA17</f>
        <v>0.60181552432006957</v>
      </c>
    </row>
    <row r="18" spans="1:26" x14ac:dyDescent="0.4">
      <c r="A18" t="str">
        <f>[1]!to_tradecode(B18)</f>
        <v>002142</v>
      </c>
      <c r="B18" s="3" t="s">
        <v>15</v>
      </c>
      <c r="C18" s="11" t="e">
        <f>零售存款分项!D18/零售贷款!D18</f>
        <v>#DIV/0!</v>
      </c>
      <c r="D18" s="11" t="e">
        <f>零售存款分项!E18/零售贷款!E18</f>
        <v>#DIV/0!</v>
      </c>
      <c r="E18" s="11" t="e">
        <f>零售存款分项!F18/零售贷款!F18</f>
        <v>#DIV/0!</v>
      </c>
      <c r="F18" s="11" t="e">
        <f>零售存款分项!G18/零售贷款!G18</f>
        <v>#DIV/0!</v>
      </c>
      <c r="G18" s="11">
        <f>零售存款分项!H18/零售贷款!H18</f>
        <v>0.85059140467935057</v>
      </c>
      <c r="H18" s="11">
        <f>零售存款分项!I18/零售贷款!I18</f>
        <v>0.64379705183481561</v>
      </c>
      <c r="I18" s="11">
        <f>零售存款分项!J18/零售贷款!J18</f>
        <v>0.44491524858716686</v>
      </c>
      <c r="J18" s="11">
        <f>零售存款分项!K18/零售贷款!K18</f>
        <v>0.33444849705263757</v>
      </c>
      <c r="K18" s="11">
        <f>零售存款分项!L18/零售贷款!L18</f>
        <v>0</v>
      </c>
      <c r="L18" s="11">
        <f>零售存款分项!M18/零售贷款!M18</f>
        <v>0</v>
      </c>
      <c r="M18" s="11">
        <f>零售存款分项!N18/零售贷款!N18</f>
        <v>0.65852014453284047</v>
      </c>
      <c r="N18" s="11">
        <f>零售存款分项!O18/零售贷款!O18</f>
        <v>0</v>
      </c>
      <c r="O18" s="11">
        <f>零售存款分项!P18/零售贷款!P18</f>
        <v>0.62914151102593641</v>
      </c>
      <c r="P18" s="11">
        <f>零售存款分项!Q18/零售贷款!Q18</f>
        <v>0.52024231913713526</v>
      </c>
      <c r="Q18" s="11">
        <f>零售存款分项!R18/零售贷款!R18</f>
        <v>0.51270167667926481</v>
      </c>
      <c r="R18" s="11">
        <f>零售存款分项!S18/零售贷款!S18</f>
        <v>0.42723496722741916</v>
      </c>
      <c r="S18" s="11">
        <f>零售存款分项!T18/零售贷款!T18</f>
        <v>0.30677777196521566</v>
      </c>
      <c r="T18" s="11">
        <f>零售存款分项!U18/零售贷款!U18</f>
        <v>0.32270307980067209</v>
      </c>
      <c r="U18" s="11">
        <f>零售存款分项!V18/零售贷款!V18</f>
        <v>2.1876171928452561E-2</v>
      </c>
      <c r="V18" s="11">
        <f>零售存款分项!W18/零售贷款!W18</f>
        <v>1.6941905854211854E-2</v>
      </c>
      <c r="W18" s="11">
        <f>零售存款分项!X18/零售贷款!X18</f>
        <v>1.7633845648693386E-2</v>
      </c>
      <c r="X18" s="11">
        <f>零售存款分项!Y18/零售贷款!Y18</f>
        <v>1.6482419039136532E-2</v>
      </c>
      <c r="Y18" s="11">
        <f>零售存款分项!Z18/零售贷款!Z18</f>
        <v>1.3509842725985023E-2</v>
      </c>
      <c r="Z18" s="11">
        <f>零售存款分项!AA18/零售贷款!AA18</f>
        <v>1.187947298931602E-2</v>
      </c>
    </row>
    <row r="19" spans="1:26" x14ac:dyDescent="0.4">
      <c r="A19" t="str">
        <f>[1]!to_tradecode(B19)</f>
        <v>600919</v>
      </c>
      <c r="B19" s="3" t="s">
        <v>16</v>
      </c>
      <c r="C19" s="11" t="e">
        <f>零售存款分项!D19/零售贷款!D19</f>
        <v>#DIV/0!</v>
      </c>
      <c r="D19" s="11" t="e">
        <f>零售存款分项!E19/零售贷款!E19</f>
        <v>#DIV/0!</v>
      </c>
      <c r="E19" s="11" t="e">
        <f>零售存款分项!F19/零售贷款!F19</f>
        <v>#DIV/0!</v>
      </c>
      <c r="F19" s="11" t="e">
        <f>零售存款分项!G19/零售贷款!G19</f>
        <v>#DIV/0!</v>
      </c>
      <c r="G19" s="11">
        <f>零售存款分项!H19/零售贷款!H19</f>
        <v>0.51954916225231829</v>
      </c>
      <c r="H19" s="11" t="e">
        <f>零售存款分项!I19/零售贷款!I19</f>
        <v>#DIV/0!</v>
      </c>
      <c r="I19" s="11" t="e">
        <f>零售存款分项!J19/零售贷款!J19</f>
        <v>#DIV/0!</v>
      </c>
      <c r="J19" s="11" t="e">
        <f>零售存款分项!K19/零售贷款!K19</f>
        <v>#DIV/0!</v>
      </c>
      <c r="K19" s="11">
        <f>零售存款分项!L19/零售贷款!L19</f>
        <v>0.5441557347839886</v>
      </c>
      <c r="L19" s="11" t="e">
        <f>零售存款分项!M19/零售贷款!M19</f>
        <v>#DIV/0!</v>
      </c>
      <c r="M19" s="11">
        <f>零售存款分项!N19/零售贷款!N19</f>
        <v>0</v>
      </c>
      <c r="N19" s="11" t="e">
        <f>零售存款分项!O19/零售贷款!O19</f>
        <v>#DIV/0!</v>
      </c>
      <c r="O19" s="11">
        <f>零售存款分项!P19/零售贷款!P19</f>
        <v>0.71785686413047611</v>
      </c>
      <c r="P19" s="11" t="e">
        <f>零售存款分项!Q19/零售贷款!Q19</f>
        <v>#DIV/0!</v>
      </c>
      <c r="Q19" s="11">
        <f>零售存款分项!R19/零售贷款!R19</f>
        <v>0.75398100604427598</v>
      </c>
      <c r="R19" s="11" t="e">
        <f>零售存款分项!S19/零售贷款!S19</f>
        <v>#DIV/0!</v>
      </c>
      <c r="S19" s="11">
        <f>零售存款分项!T19/零售贷款!T19</f>
        <v>0.75751034598994427</v>
      </c>
      <c r="T19" s="11" t="e">
        <f>零售存款分项!U19/零售贷款!U19</f>
        <v>#DIV/0!</v>
      </c>
      <c r="U19" s="11">
        <f>零售存款分项!V19/零售贷款!V19</f>
        <v>0.63938657453549341</v>
      </c>
      <c r="V19" s="11" t="e">
        <f>零售存款分项!W19/零售贷款!W19</f>
        <v>#DIV/0!</v>
      </c>
      <c r="W19" s="11">
        <f>零售存款分项!X19/零售贷款!X19</f>
        <v>0.52938728998163931</v>
      </c>
      <c r="X19" s="11">
        <f>零售存款分项!Y19/零售贷款!Y19</f>
        <v>0.51198335625664315</v>
      </c>
      <c r="Y19" s="11">
        <f>零售存款分项!Z19/零售贷款!Z19</f>
        <v>0.51256681442440621</v>
      </c>
      <c r="Z19" s="11">
        <f>零售存款分项!AA19/零售贷款!AA19</f>
        <v>0.51871365508544831</v>
      </c>
    </row>
    <row r="20" spans="1:26" x14ac:dyDescent="0.4">
      <c r="A20" t="str">
        <f>[1]!to_tradecode(B20)</f>
        <v>601997</v>
      </c>
      <c r="B20" s="3" t="s">
        <v>17</v>
      </c>
      <c r="C20" s="11" t="e">
        <f>零售存款分项!D20/零售贷款!D20</f>
        <v>#DIV/0!</v>
      </c>
      <c r="D20" s="11" t="e">
        <f>零售存款分项!E20/零售贷款!E20</f>
        <v>#DIV/0!</v>
      </c>
      <c r="E20" s="11" t="e">
        <f>零售存款分项!F20/零售贷款!F20</f>
        <v>#DIV/0!</v>
      </c>
      <c r="F20" s="11" t="e">
        <f>零售存款分项!G20/零售贷款!G20</f>
        <v>#DIV/0!</v>
      </c>
      <c r="G20" s="11">
        <f>零售存款分项!H20/零售贷款!H20</f>
        <v>0.37999771496036472</v>
      </c>
      <c r="H20" s="11" t="e">
        <f>零售存款分项!I20/零售贷款!I20</f>
        <v>#DIV/0!</v>
      </c>
      <c r="I20" s="11">
        <f>零售存款分项!J20/零售贷款!J20</f>
        <v>0.34706747998055776</v>
      </c>
      <c r="J20" s="11">
        <f>零售存款分项!K20/零售贷款!K20</f>
        <v>0.32295227057212095</v>
      </c>
      <c r="K20" s="11">
        <f>零售存款分项!L20/零售贷款!L20</f>
        <v>0</v>
      </c>
      <c r="L20" s="11" t="e">
        <f>零售存款分项!M20/零售贷款!M20</f>
        <v>#DIV/0!</v>
      </c>
      <c r="M20" s="11">
        <f>零售存款分项!N20/零售贷款!N20</f>
        <v>0.44996491879312489</v>
      </c>
      <c r="N20" s="11" t="e">
        <f>零售存款分项!O20/零售贷款!O20</f>
        <v>#DIV/0!</v>
      </c>
      <c r="O20" s="11">
        <f>零售存款分项!P20/零售贷款!P20</f>
        <v>0.43930184133186773</v>
      </c>
      <c r="P20" s="11" t="e">
        <f>零售存款分项!Q20/零售贷款!Q20</f>
        <v>#DIV/0!</v>
      </c>
      <c r="Q20" s="11">
        <f>零售存款分项!R20/零售贷款!R20</f>
        <v>0.40193488996283983</v>
      </c>
      <c r="R20" s="11" t="e">
        <f>零售存款分项!S20/零售贷款!S20</f>
        <v>#DIV/0!</v>
      </c>
      <c r="S20" s="11">
        <f>零售存款分项!T20/零售贷款!T20</f>
        <v>0.35791861695109978</v>
      </c>
      <c r="T20" s="11" t="e">
        <f>零售存款分项!U20/零售贷款!U20</f>
        <v>#DIV/0!</v>
      </c>
      <c r="U20" s="11">
        <f>零售存款分项!V20/零售贷款!V20</f>
        <v>0.2646317130901415</v>
      </c>
      <c r="V20" s="11">
        <f>零售存款分项!W20/零售贷款!W20</f>
        <v>0.24536490921958656</v>
      </c>
      <c r="W20" s="11">
        <f>零售存款分项!X20/零售贷款!X20</f>
        <v>0.24516925808938297</v>
      </c>
      <c r="X20" s="11">
        <f>零售存款分项!Y20/零售贷款!Y20</f>
        <v>0.27478674024943706</v>
      </c>
      <c r="Y20" s="11">
        <f>零售存款分项!Z20/零售贷款!Z20</f>
        <v>0.29692955603354632</v>
      </c>
      <c r="Z20" s="11">
        <f>零售存款分项!AA20/零售贷款!AA20</f>
        <v>0.31627540035312862</v>
      </c>
    </row>
    <row r="21" spans="1:26" x14ac:dyDescent="0.4">
      <c r="A21" t="str">
        <f>[1]!to_tradecode(B21)</f>
        <v>601229</v>
      </c>
      <c r="B21" s="3" t="s">
        <v>18</v>
      </c>
      <c r="C21" s="11" t="e">
        <f>零售存款分项!D21/零售贷款!D21</f>
        <v>#DIV/0!</v>
      </c>
      <c r="D21" s="11" t="e">
        <f>零售存款分项!E21/零售贷款!E21</f>
        <v>#DIV/0!</v>
      </c>
      <c r="E21" s="11">
        <f>零售存款分项!F21/零售贷款!F21</f>
        <v>0</v>
      </c>
      <c r="F21" s="11" t="e">
        <f>零售存款分项!G21/零售贷款!G21</f>
        <v>#DIV/0!</v>
      </c>
      <c r="G21" s="11">
        <f>零售存款分项!H21/零售贷款!H21</f>
        <v>0.93611652520488353</v>
      </c>
      <c r="H21" s="11">
        <f>零售存款分项!I21/零售贷款!I21</f>
        <v>0</v>
      </c>
      <c r="I21" s="11">
        <f>零售存款分项!J21/零售贷款!J21</f>
        <v>0.91781297120602867</v>
      </c>
      <c r="J21" s="11" t="e">
        <f>零售存款分项!K21/零售贷款!K21</f>
        <v>#DIV/0!</v>
      </c>
      <c r="K21" s="11">
        <f>零售存款分项!L21/零售贷款!L21</f>
        <v>0.92670906333473069</v>
      </c>
      <c r="L21" s="11" t="e">
        <f>零售存款分项!M21/零售贷款!M21</f>
        <v>#DIV/0!</v>
      </c>
      <c r="M21" s="11">
        <f>零售存款分项!N21/零售贷款!N21</f>
        <v>0.92433275123403491</v>
      </c>
      <c r="N21" s="11" t="e">
        <f>零售存款分项!O21/零售贷款!O21</f>
        <v>#DIV/0!</v>
      </c>
      <c r="O21" s="11">
        <f>零售存款分项!P21/零售贷款!P21</f>
        <v>0.74658828064764848</v>
      </c>
      <c r="P21" s="11" t="e">
        <f>零售存款分项!Q21/零售贷款!Q21</f>
        <v>#DIV/0!</v>
      </c>
      <c r="Q21" s="11">
        <f>零售存款分项!R21/零售贷款!R21</f>
        <v>0.72209513291788285</v>
      </c>
      <c r="R21" s="11" t="e">
        <f>零售存款分项!S21/零售贷款!S21</f>
        <v>#DIV/0!</v>
      </c>
      <c r="S21" s="11">
        <f>零售存款分项!T21/零售贷款!T21</f>
        <v>0.69521392659053227</v>
      </c>
      <c r="T21" s="11" t="e">
        <f>零售存款分项!U21/零售贷款!U21</f>
        <v>#DIV/0!</v>
      </c>
      <c r="U21" s="11">
        <f>零售存款分项!V21/零售贷款!V21</f>
        <v>0.65737237381770131</v>
      </c>
      <c r="V21" s="11">
        <f>零售存款分项!W21/零售贷款!W21</f>
        <v>0.60816240812040601</v>
      </c>
      <c r="W21" s="11">
        <f>零售存款分项!X21/零售贷款!X21</f>
        <v>0.54785713381360546</v>
      </c>
      <c r="X21" s="11" t="e">
        <f>零售存款分项!Y21/零售贷款!Y21</f>
        <v>#DIV/0!</v>
      </c>
      <c r="Y21" s="11">
        <f>零售存款分项!Z21/零售贷款!Z21</f>
        <v>0.45955842540917025</v>
      </c>
      <c r="Z21" s="11">
        <f>零售存款分项!AA21/零售贷款!AA21</f>
        <v>0.45148601715355779</v>
      </c>
    </row>
    <row r="22" spans="1:26" x14ac:dyDescent="0.4">
      <c r="A22" t="str">
        <f>[1]!to_tradecode(B22)</f>
        <v>600926</v>
      </c>
      <c r="B22" s="3" t="s">
        <v>19</v>
      </c>
      <c r="C22" s="11" t="e">
        <f>零售存款分项!D22/零售贷款!D22</f>
        <v>#DIV/0!</v>
      </c>
      <c r="D22" s="11" t="e">
        <f>零售存款分项!E22/零售贷款!E22</f>
        <v>#DIV/0!</v>
      </c>
      <c r="E22" s="11" t="e">
        <f>零售存款分项!F22/零售贷款!F22</f>
        <v>#DIV/0!</v>
      </c>
      <c r="F22" s="11" t="e">
        <f>零售存款分项!G22/零售贷款!G22</f>
        <v>#DIV/0!</v>
      </c>
      <c r="G22" s="11">
        <f>零售存款分项!H22/零售贷款!H22</f>
        <v>0.80248359357754284</v>
      </c>
      <c r="H22" s="11">
        <f>零售存款分项!I22/零售贷款!I22</f>
        <v>0.79703138047287414</v>
      </c>
      <c r="I22" s="11">
        <f>零售存款分项!J22/零售贷款!J22</f>
        <v>0.79462648856555329</v>
      </c>
      <c r="J22" s="11" t="e">
        <f>零售存款分项!K22/零售贷款!K22</f>
        <v>#DIV/0!</v>
      </c>
      <c r="K22" s="11">
        <f>零售存款分项!L22/零售贷款!L22</f>
        <v>0.77527685800015977</v>
      </c>
      <c r="L22" s="11">
        <f>零售存款分项!M22/零售贷款!M22</f>
        <v>0.79489225234039185</v>
      </c>
      <c r="M22" s="11">
        <f>零售存款分项!N22/零售贷款!N22</f>
        <v>0.71866891560903357</v>
      </c>
      <c r="N22" s="11">
        <f>零售存款分项!O22/零售贷款!O22</f>
        <v>0.69531279464888018</v>
      </c>
      <c r="O22" s="11">
        <f>零售存款分项!P22/零售贷款!P22</f>
        <v>0.36361006089196451</v>
      </c>
      <c r="P22" s="11" t="e">
        <f>零售存款分项!Q22/零售贷款!Q22</f>
        <v>#DIV/0!</v>
      </c>
      <c r="Q22" s="11">
        <f>零售存款分项!R22/零售贷款!R22</f>
        <v>0.32319241755990979</v>
      </c>
      <c r="R22" s="11" t="e">
        <f>零售存款分项!S22/零售贷款!S22</f>
        <v>#DIV/0!</v>
      </c>
      <c r="S22" s="11">
        <f>零售存款分项!T22/零售贷款!T22</f>
        <v>0.31388703189925887</v>
      </c>
      <c r="T22" s="11" t="e">
        <f>零售存款分项!U22/零售贷款!U22</f>
        <v>#DIV/0!</v>
      </c>
      <c r="U22" s="11">
        <f>零售存款分项!V22/零售贷款!V22</f>
        <v>0.31112463372626886</v>
      </c>
      <c r="V22" s="11">
        <f>零售存款分项!W22/零售贷款!W22</f>
        <v>0.31203938090270705</v>
      </c>
      <c r="W22" s="11">
        <f>零售存款分项!X22/零售贷款!X22</f>
        <v>0.35404103214797528</v>
      </c>
      <c r="X22" s="11">
        <f>零售存款分项!Y22/零售贷款!Y22</f>
        <v>0.39552521693347498</v>
      </c>
      <c r="Y22" s="11">
        <f>零售存款分项!Z22/零售贷款!Z22</f>
        <v>0.42906079498510169</v>
      </c>
      <c r="Z22" s="11">
        <f>零售存款分项!AA22/零售贷款!AA22</f>
        <v>0.45234688824011304</v>
      </c>
    </row>
    <row r="23" spans="1:26" x14ac:dyDescent="0.4">
      <c r="A23" t="str">
        <f>[1]!to_tradecode(B23)</f>
        <v>002807</v>
      </c>
      <c r="B23" s="3" t="s">
        <v>20</v>
      </c>
      <c r="C23" s="11" t="e">
        <f>零售存款分项!D23/零售贷款!D23</f>
        <v>#DIV/0!</v>
      </c>
      <c r="D23" s="11" t="e">
        <f>零售存款分项!E23/零售贷款!E23</f>
        <v>#DIV/0!</v>
      </c>
      <c r="E23" s="11" t="e">
        <f>零售存款分项!F23/零售贷款!F23</f>
        <v>#DIV/0!</v>
      </c>
      <c r="F23" s="11" t="e">
        <f>零售存款分项!G23/零售贷款!G23</f>
        <v>#DIV/0!</v>
      </c>
      <c r="G23" s="11" t="e">
        <f>零售存款分项!H23/零售贷款!H23</f>
        <v>#DIV/0!</v>
      </c>
      <c r="H23" s="11" t="e">
        <f>零售存款分项!I23/零售贷款!I23</f>
        <v>#DIV/0!</v>
      </c>
      <c r="I23" s="11">
        <f>零售存款分项!J23/零售贷款!J23</f>
        <v>0.19548635133151082</v>
      </c>
      <c r="J23" s="11" t="e">
        <f>零售存款分项!K23/零售贷款!K23</f>
        <v>#DIV/0!</v>
      </c>
      <c r="K23" s="11">
        <f>零售存款分项!L23/零售贷款!L23</f>
        <v>0.13701315413100912</v>
      </c>
      <c r="L23" s="11" t="e">
        <f>零售存款分项!M23/零售贷款!M23</f>
        <v>#DIV/0!</v>
      </c>
      <c r="M23" s="11">
        <f>零售存款分项!N23/零售贷款!N23</f>
        <v>0.10259256271915004</v>
      </c>
      <c r="N23" s="11" t="e">
        <f>零售存款分项!O23/零售贷款!O23</f>
        <v>#DIV/0!</v>
      </c>
      <c r="O23" s="11">
        <f>零售存款分项!P23/零售贷款!P23</f>
        <v>9.2291325165759747E-2</v>
      </c>
      <c r="P23" s="11" t="e">
        <f>零售存款分项!Q23/零售贷款!Q23</f>
        <v>#DIV/0!</v>
      </c>
      <c r="Q23" s="11">
        <f>零售存款分项!R23/零售贷款!R23</f>
        <v>0.10228293589277027</v>
      </c>
      <c r="R23" s="11" t="e">
        <f>零售存款分项!S23/零售贷款!S23</f>
        <v>#DIV/0!</v>
      </c>
      <c r="S23" s="11">
        <f>零售存款分项!T23/零售贷款!T23</f>
        <v>0.14676800280093405</v>
      </c>
      <c r="T23" s="11" t="e">
        <f>零售存款分项!U23/零售贷款!U23</f>
        <v>#DIV/0!</v>
      </c>
      <c r="U23" s="11">
        <f>零售存款分项!V23/零售贷款!V23</f>
        <v>0.13908640536008618</v>
      </c>
      <c r="V23" s="11">
        <f>零售存款分项!W23/零售贷款!W23</f>
        <v>0.14166318851455972</v>
      </c>
      <c r="W23" s="11">
        <f>零售存款分项!X23/零售贷款!X23</f>
        <v>0.12760884145132242</v>
      </c>
      <c r="X23" s="11" t="e">
        <f>零售存款分项!Y23/零售贷款!Y23</f>
        <v>#DIV/0!</v>
      </c>
      <c r="Y23" s="11">
        <f>零售存款分项!Z23/零售贷款!Z23</f>
        <v>8.6210258031287373E-2</v>
      </c>
      <c r="Z23" s="11">
        <f>零售存款分项!AA23/零售贷款!AA23</f>
        <v>0.11614368983380863</v>
      </c>
    </row>
    <row r="24" spans="1:26" x14ac:dyDescent="0.4">
      <c r="A24" t="str">
        <f>[1]!to_tradecode(B24)</f>
        <v>603323</v>
      </c>
      <c r="B24" s="3" t="s">
        <v>21</v>
      </c>
      <c r="C24" s="11" t="e">
        <f>零售存款分项!D24/零售贷款!D24</f>
        <v>#DIV/0!</v>
      </c>
      <c r="D24" s="11" t="e">
        <f>零售存款分项!E24/零售贷款!E24</f>
        <v>#DIV/0!</v>
      </c>
      <c r="E24" s="11" t="e">
        <f>零售存款分项!F24/零售贷款!F24</f>
        <v>#DIV/0!</v>
      </c>
      <c r="F24" s="11" t="e">
        <f>零售存款分项!G24/零售贷款!G24</f>
        <v>#DIV/0!</v>
      </c>
      <c r="G24" s="11" t="e">
        <f>零售存款分项!H24/零售贷款!H24</f>
        <v>#DIV/0!</v>
      </c>
      <c r="H24" s="11" t="e">
        <f>零售存款分项!I24/零售贷款!I24</f>
        <v>#DIV/0!</v>
      </c>
      <c r="I24" s="11" t="e">
        <f>零售存款分项!J24/零售贷款!J24</f>
        <v>#DIV/0!</v>
      </c>
      <c r="J24" s="11" t="e">
        <f>零售存款分项!K24/零售贷款!K24</f>
        <v>#DIV/0!</v>
      </c>
      <c r="K24" s="11" t="e">
        <f>零售存款分项!L24/零售贷款!L24</f>
        <v>#DIV/0!</v>
      </c>
      <c r="L24" s="11" t="e">
        <f>零售存款分项!M24/零售贷款!M24</f>
        <v>#DIV/0!</v>
      </c>
      <c r="M24" s="11">
        <f>零售存款分项!N24/零售贷款!N24</f>
        <v>0</v>
      </c>
      <c r="N24" s="11" t="e">
        <f>零售存款分项!O24/零售贷款!O24</f>
        <v>#DIV/0!</v>
      </c>
      <c r="O24" s="11">
        <f>零售存款分项!P24/零售贷款!P24</f>
        <v>3.6163731061153474E-3</v>
      </c>
      <c r="P24" s="11" t="e">
        <f>零售存款分项!Q24/零售贷款!Q24</f>
        <v>#DIV/0!</v>
      </c>
      <c r="Q24" s="11">
        <f>零售存款分项!R24/零售贷款!R24</f>
        <v>1.9073922701499858E-2</v>
      </c>
      <c r="R24" s="11" t="e">
        <f>零售存款分项!S24/零售贷款!S24</f>
        <v>#DIV/0!</v>
      </c>
      <c r="S24" s="11">
        <f>零售存款分项!T24/零售贷款!T24</f>
        <v>3.4045051553662893E-2</v>
      </c>
      <c r="T24" s="11" t="e">
        <f>零售存款分项!U24/零售贷款!U24</f>
        <v>#DIV/0!</v>
      </c>
      <c r="U24" s="11">
        <f>零售存款分项!V24/零售贷款!V24</f>
        <v>5.5621430775663221E-2</v>
      </c>
      <c r="V24" s="11">
        <f>零售存款分项!W24/零售贷款!W24</f>
        <v>8.4021968700321942E-2</v>
      </c>
      <c r="W24" s="11">
        <f>零售存款分项!X24/零售贷款!X24</f>
        <v>0.22353682702721894</v>
      </c>
      <c r="X24" s="11">
        <f>零售存款分项!Y24/零售贷款!Y24</f>
        <v>0.39893621722161532</v>
      </c>
      <c r="Y24" s="11">
        <f>零售存款分项!Z24/零售贷款!Z24</f>
        <v>0.54558117488110836</v>
      </c>
      <c r="Z24" s="11">
        <f>零售存款分项!AA24/零售贷款!AA24</f>
        <v>0.58237969483568075</v>
      </c>
    </row>
    <row r="25" spans="1:26" x14ac:dyDescent="0.4">
      <c r="A25" t="str">
        <f>[1]!to_tradecode(B25)</f>
        <v>600908</v>
      </c>
      <c r="B25" s="3" t="s">
        <v>22</v>
      </c>
      <c r="C25" s="11" t="e">
        <f>零售存款分项!D25/零售贷款!D25</f>
        <v>#DIV/0!</v>
      </c>
      <c r="D25" s="11" t="e">
        <f>零售存款分项!E25/零售贷款!E25</f>
        <v>#DIV/0!</v>
      </c>
      <c r="E25" s="11" t="e">
        <f>零售存款分项!F25/零售贷款!F25</f>
        <v>#DIV/0!</v>
      </c>
      <c r="F25" s="11" t="e">
        <f>零售存款分项!G25/零售贷款!G25</f>
        <v>#DIV/0!</v>
      </c>
      <c r="G25" s="11" t="e">
        <f>零售存款分项!H25/零售贷款!H25</f>
        <v>#DIV/0!</v>
      </c>
      <c r="H25" s="11" t="e">
        <f>零售存款分项!I25/零售贷款!I25</f>
        <v>#DIV/0!</v>
      </c>
      <c r="I25" s="11" t="e">
        <f>零售存款分项!J25/零售贷款!J25</f>
        <v>#DIV/0!</v>
      </c>
      <c r="J25" s="11" t="e">
        <f>零售存款分项!K25/零售贷款!K25</f>
        <v>#DIV/0!</v>
      </c>
      <c r="K25" s="11" t="e">
        <f>零售存款分项!L25/零售贷款!L25</f>
        <v>#DIV/0!</v>
      </c>
      <c r="L25" s="11" t="e">
        <f>零售存款分项!M25/零售贷款!M25</f>
        <v>#DIV/0!</v>
      </c>
      <c r="M25" s="11" t="e">
        <f>零售存款分项!N25/零售贷款!N25</f>
        <v>#DIV/0!</v>
      </c>
      <c r="N25" s="11" t="e">
        <f>零售存款分项!O25/零售贷款!O25</f>
        <v>#DIV/0!</v>
      </c>
      <c r="O25" s="11">
        <f>零售存款分项!P25/零售贷款!P25</f>
        <v>0</v>
      </c>
      <c r="P25" s="11" t="e">
        <f>零售存款分项!Q25/零售贷款!Q25</f>
        <v>#DIV/0!</v>
      </c>
      <c r="Q25" s="11">
        <f>零售存款分项!R25/零售贷款!R25</f>
        <v>0</v>
      </c>
      <c r="R25" s="11" t="e">
        <f>零售存款分项!S25/零售贷款!S25</f>
        <v>#DIV/0!</v>
      </c>
      <c r="S25" s="11">
        <f>零售存款分项!T25/零售贷款!T25</f>
        <v>0</v>
      </c>
      <c r="T25" s="11" t="e">
        <f>零售存款分项!U25/零售贷款!U25</f>
        <v>#DIV/0!</v>
      </c>
      <c r="U25" s="11">
        <f>零售存款分项!V25/零售贷款!V25</f>
        <v>0</v>
      </c>
      <c r="V25" s="11">
        <f>零售存款分项!W25/零售贷款!W25</f>
        <v>0</v>
      </c>
      <c r="W25" s="11">
        <f>零售存款分项!X25/零售贷款!X25</f>
        <v>0</v>
      </c>
      <c r="X25" s="11">
        <f>零售存款分项!Y25/零售贷款!Y25</f>
        <v>0</v>
      </c>
      <c r="Y25" s="11">
        <f>零售存款分项!Z25/零售贷款!Z25</f>
        <v>0</v>
      </c>
      <c r="Z25" s="11">
        <f>零售存款分项!AA25/零售贷款!AA25</f>
        <v>0.71765115911989608</v>
      </c>
    </row>
    <row r="26" spans="1:26" x14ac:dyDescent="0.4">
      <c r="A26" t="str">
        <f>[1]!to_tradecode(B26)</f>
        <v>002839</v>
      </c>
      <c r="B26" s="7" t="s">
        <v>29</v>
      </c>
      <c r="C26" s="11" t="e">
        <f>零售存款分项!D26/零售贷款!D26</f>
        <v>#DIV/0!</v>
      </c>
      <c r="D26" s="11" t="e">
        <f>零售存款分项!E26/零售贷款!E26</f>
        <v>#DIV/0!</v>
      </c>
      <c r="E26" s="11" t="e">
        <f>零售存款分项!F26/零售贷款!F26</f>
        <v>#DIV/0!</v>
      </c>
      <c r="F26" s="11" t="e">
        <f>零售存款分项!G26/零售贷款!G26</f>
        <v>#DIV/0!</v>
      </c>
      <c r="G26" s="11">
        <f>零售存款分项!H26/零售贷款!H26</f>
        <v>0</v>
      </c>
      <c r="H26" s="11" t="e">
        <f>零售存款分项!I26/零售贷款!I26</f>
        <v>#DIV/0!</v>
      </c>
      <c r="I26" s="11">
        <f>零售存款分项!J26/零售贷款!J26</f>
        <v>0</v>
      </c>
      <c r="J26" s="11" t="e">
        <f>零售存款分项!K26/零售贷款!K26</f>
        <v>#DIV/0!</v>
      </c>
      <c r="K26" s="11">
        <f>零售存款分项!L26/零售贷款!L26</f>
        <v>0</v>
      </c>
      <c r="L26" s="11" t="e">
        <f>零售存款分项!M26/零售贷款!M26</f>
        <v>#DIV/0!</v>
      </c>
      <c r="M26" s="11">
        <f>零售存款分项!N26/零售贷款!N26</f>
        <v>0</v>
      </c>
      <c r="N26" s="11" t="e">
        <f>零售存款分项!O26/零售贷款!O26</f>
        <v>#DIV/0!</v>
      </c>
      <c r="O26" s="11">
        <f>零售存款分项!P26/零售贷款!P26</f>
        <v>0.39395166488122907</v>
      </c>
      <c r="P26" s="11" t="e">
        <f>零售存款分项!Q26/零售贷款!Q26</f>
        <v>#DIV/0!</v>
      </c>
      <c r="Q26" s="11" t="e">
        <f>零售存款分项!R26/零售贷款!R26</f>
        <v>#DIV/0!</v>
      </c>
      <c r="R26" s="11" t="e">
        <f>零售存款分项!S26/零售贷款!S26</f>
        <v>#DIV/0!</v>
      </c>
      <c r="S26" s="11">
        <f>零售存款分项!T26/零售贷款!T26</f>
        <v>0.30701730979713776</v>
      </c>
      <c r="T26" s="11" t="e">
        <f>零售存款分项!U26/零售贷款!U26</f>
        <v>#DIV/0!</v>
      </c>
      <c r="U26" s="11">
        <f>零售存款分项!V26/零售贷款!V26</f>
        <v>0.31726088504118671</v>
      </c>
      <c r="V26" s="11" t="e">
        <f>零售存款分项!W26/零售贷款!W26</f>
        <v>#DIV/0!</v>
      </c>
      <c r="W26" s="11">
        <f>零售存款分项!X26/零售贷款!X26</f>
        <v>0.31493459786989247</v>
      </c>
      <c r="X26" s="11">
        <f>零售存款分项!Y26/零售贷款!Y26</f>
        <v>0.30559725520324954</v>
      </c>
      <c r="Y26" s="11">
        <f>零售存款分项!Z26/零售贷款!Z26</f>
        <v>0.29597025049942621</v>
      </c>
      <c r="Z26" s="11">
        <f>零售存款分项!AA26/零售贷款!AA26</f>
        <v>0.2873385008266004</v>
      </c>
    </row>
    <row r="27" spans="1:26" x14ac:dyDescent="0.4">
      <c r="A27" t="str">
        <f>[1]!to_tradecode(B27)</f>
        <v>601128</v>
      </c>
      <c r="B27" s="3" t="s">
        <v>23</v>
      </c>
      <c r="C27" s="11" t="e">
        <f>零售存款分项!D27/零售贷款!D27</f>
        <v>#DIV/0!</v>
      </c>
      <c r="D27" s="11" t="e">
        <f>零售存款分项!E27/零售贷款!E27</f>
        <v>#DIV/0!</v>
      </c>
      <c r="E27" s="11" t="e">
        <f>零售存款分项!F27/零售贷款!F27</f>
        <v>#DIV/0!</v>
      </c>
      <c r="F27" s="11" t="e">
        <f>零售存款分项!G27/零售贷款!G27</f>
        <v>#DIV/0!</v>
      </c>
      <c r="G27" s="11" t="e">
        <f>零售存款分项!H27/零售贷款!H27</f>
        <v>#DIV/0!</v>
      </c>
      <c r="H27" s="11" t="e">
        <f>零售存款分项!I27/零售贷款!I27</f>
        <v>#DIV/0!</v>
      </c>
      <c r="I27" s="11" t="e">
        <f>零售存款分项!J27/零售贷款!J27</f>
        <v>#DIV/0!</v>
      </c>
      <c r="J27" s="11" t="e">
        <f>零售存款分项!K27/零售贷款!K27</f>
        <v>#DIV/0!</v>
      </c>
      <c r="K27" s="11" t="e">
        <f>零售存款分项!L27/零售贷款!L27</f>
        <v>#DIV/0!</v>
      </c>
      <c r="L27" s="11" t="e">
        <f>零售存款分项!M27/零售贷款!M27</f>
        <v>#DIV/0!</v>
      </c>
      <c r="M27" s="11" t="e">
        <f>零售存款分项!N27/零售贷款!N27</f>
        <v>#DIV/0!</v>
      </c>
      <c r="N27" s="11" t="e">
        <f>零售存款分项!O27/零售贷款!O27</f>
        <v>#DIV/0!</v>
      </c>
      <c r="O27" s="11">
        <f>零售存款分项!P27/零售贷款!P27</f>
        <v>0.17113527842336421</v>
      </c>
      <c r="P27" s="11" t="e">
        <f>零售存款分项!Q27/零售贷款!Q27</f>
        <v>#DIV/0!</v>
      </c>
      <c r="Q27" s="11">
        <f>零售存款分项!R27/零售贷款!R27</f>
        <v>0.30059930514208655</v>
      </c>
      <c r="R27" s="11" t="e">
        <f>零售存款分项!S27/零售贷款!S27</f>
        <v>#DIV/0!</v>
      </c>
      <c r="S27" s="11">
        <f>零售存款分项!T27/零售贷款!T27</f>
        <v>0.43155605027383465</v>
      </c>
      <c r="T27" s="11" t="e">
        <f>零售存款分项!U27/零售贷款!U27</f>
        <v>#DIV/0!</v>
      </c>
      <c r="U27" s="11">
        <f>零售存款分项!V27/零售贷款!V27</f>
        <v>0.2897947902993786</v>
      </c>
      <c r="V27" s="11">
        <f>零售存款分项!W27/零售贷款!W27</f>
        <v>0.25629833298787619</v>
      </c>
      <c r="W27" s="11">
        <f>零售存款分项!X27/零售贷款!X27</f>
        <v>0.21523361169515268</v>
      </c>
      <c r="X27" s="11">
        <f>零售存款分项!Y27/零售贷款!Y27</f>
        <v>0.17742754442635533</v>
      </c>
      <c r="Y27" s="11">
        <f>零售存款分项!Z27/零售贷款!Z27</f>
        <v>0.15653746772292976</v>
      </c>
      <c r="Z27" s="11">
        <f>零售存款分项!AA27/零售贷款!AA27</f>
        <v>0.1527758584532786</v>
      </c>
    </row>
    <row r="28" spans="1:26" x14ac:dyDescent="0.4">
      <c r="A28" t="str">
        <f>[1]!to_tradecode(B28)</f>
        <v>0</v>
      </c>
      <c r="B28" s="4" t="s">
        <v>24</v>
      </c>
      <c r="C28" s="11" t="e">
        <f>零售存款分项!D28/零售贷款!D28</f>
        <v>#DIV/0!</v>
      </c>
      <c r="D28" s="11" t="e">
        <f>零售存款分项!E28/零售贷款!E28</f>
        <v>#DIV/0!</v>
      </c>
      <c r="E28" s="11">
        <f>零售存款分项!F28/零售贷款!F28</f>
        <v>0</v>
      </c>
      <c r="F28" s="11" t="e">
        <f>零售存款分项!G28/零售贷款!G28</f>
        <v>#DIV/0!</v>
      </c>
      <c r="G28" s="11">
        <f>零售存款分项!H28/零售贷款!H28</f>
        <v>0.74888123402091811</v>
      </c>
      <c r="H28" s="11">
        <f>零售存款分项!I28/零售贷款!I28</f>
        <v>0.74656013464106008</v>
      </c>
      <c r="I28" s="11">
        <f>零售存款分项!J28/零售贷款!J28</f>
        <v>0.78719328177646908</v>
      </c>
      <c r="J28" s="11">
        <f>零售存款分项!K28/零售贷款!K28</f>
        <v>0.7751802444991146</v>
      </c>
      <c r="K28" s="11">
        <f>零售存款分项!L28/零售贷款!L28</f>
        <v>0.73459040598496539</v>
      </c>
      <c r="L28" s="11">
        <f>零售存款分项!M28/零售贷款!M28</f>
        <v>0.72761970681522514</v>
      </c>
      <c r="M28" s="11">
        <f>零售存款分项!N28/零售贷款!N28</f>
        <v>0.68647043636197969</v>
      </c>
      <c r="N28" s="11">
        <f>零售存款分项!O28/零售贷款!O28</f>
        <v>0.67463000831084197</v>
      </c>
      <c r="O28" s="11">
        <f>零售存款分项!P28/零售贷款!P28</f>
        <v>0.64859317817111883</v>
      </c>
      <c r="P28" s="11">
        <f>零售存款分项!Q28/零售贷款!Q28</f>
        <v>0.64456247041649084</v>
      </c>
      <c r="Q28" s="11">
        <f>零售存款分项!R28/零售贷款!R28</f>
        <v>0.61466302378524329</v>
      </c>
      <c r="R28" s="11">
        <f>零售存款分项!S28/零售贷款!S28</f>
        <v>0.61797831067702558</v>
      </c>
      <c r="S28" s="11">
        <f>零售存款分项!T28/零售贷款!T28</f>
        <v>0.58681458761620464</v>
      </c>
      <c r="T28" s="11">
        <f>零售存款分项!U28/零售贷款!U28</f>
        <v>0.60206977231872694</v>
      </c>
      <c r="U28" s="11">
        <f>零售存款分项!V28/零售贷款!V28</f>
        <v>0.5928537164751243</v>
      </c>
      <c r="V28" s="11">
        <f>零售存款分项!W28/零售贷款!W28</f>
        <v>0.60904239132151117</v>
      </c>
      <c r="W28" s="11">
        <f>零售存款分项!X28/零售贷款!X28</f>
        <v>0.6197329411619471</v>
      </c>
      <c r="X28" s="11">
        <f>零售存款分项!Y28/零售贷款!Y28</f>
        <v>0.61708332071065697</v>
      </c>
      <c r="Y28" s="11">
        <f>零售存款分项!Z28/零售贷款!Z28</f>
        <v>0.66817408453152438</v>
      </c>
      <c r="Z28" s="11">
        <f>零售存款分项!AA28/零售贷款!AA28</f>
        <v>0.66825837583553782</v>
      </c>
    </row>
    <row r="29" spans="1:26" x14ac:dyDescent="0.4">
      <c r="A29" t="str">
        <f>[1]!to_tradecode(B29)</f>
        <v>0</v>
      </c>
      <c r="B29" s="5" t="s">
        <v>25</v>
      </c>
      <c r="C29" s="11" t="e">
        <f>零售存款分项!D29/零售贷款!D29</f>
        <v>#DIV/0!</v>
      </c>
      <c r="D29" s="11" t="e">
        <f>零售存款分项!E29/零售贷款!E29</f>
        <v>#DIV/0!</v>
      </c>
      <c r="E29" s="11" t="e">
        <f>零售存款分项!F29/零售贷款!F29</f>
        <v>#DIV/0!</v>
      </c>
      <c r="F29" s="11" t="e">
        <f>零售存款分项!G29/零售贷款!G29</f>
        <v>#DIV/0!</v>
      </c>
      <c r="G29" s="11">
        <f>零售存款分项!H29/零售贷款!H29</f>
        <v>0.72418352671339525</v>
      </c>
      <c r="H29" s="11">
        <f>零售存款分项!I29/零售贷款!I29</f>
        <v>0.74453289333546346</v>
      </c>
      <c r="I29" s="11">
        <f>零售存款分项!J29/零售贷款!J29</f>
        <v>0.79097380730296707</v>
      </c>
      <c r="J29" s="11">
        <f>零售存款分项!K29/零售贷款!K29</f>
        <v>0.7851317863775753</v>
      </c>
      <c r="K29" s="11">
        <f>零售存款分项!L29/零售贷款!L29</f>
        <v>0.73929961432196323</v>
      </c>
      <c r="L29" s="11">
        <f>零售存款分项!M29/零售贷款!M29</f>
        <v>0.73516541824744719</v>
      </c>
      <c r="M29" s="11">
        <f>零售存款分项!N29/零售贷款!N29</f>
        <v>0.70092255670663151</v>
      </c>
      <c r="N29" s="11">
        <f>零售存款分项!O29/零售贷款!O29</f>
        <v>0.70060499218718697</v>
      </c>
      <c r="O29" s="11">
        <f>零售存款分项!P29/零售贷款!P29</f>
        <v>0.66598494798616314</v>
      </c>
      <c r="P29" s="11">
        <f>零售存款分项!Q29/零售贷款!Q29</f>
        <v>0.6710945366686053</v>
      </c>
      <c r="Q29" s="11">
        <f>零售存款分项!R29/零售贷款!R29</f>
        <v>0.64689112860547082</v>
      </c>
      <c r="R29" s="11">
        <f>零售存款分项!S29/零售贷款!S29</f>
        <v>0.67021088357420189</v>
      </c>
      <c r="S29" s="11">
        <f>零售存款分项!T29/零售贷款!T29</f>
        <v>0.65719422373768677</v>
      </c>
      <c r="T29" s="11">
        <f>零售存款分项!U29/零售贷款!U29</f>
        <v>0.68764762975614335</v>
      </c>
      <c r="U29" s="11">
        <f>零售存款分项!V29/零售贷款!V29</f>
        <v>0.67646917208436486</v>
      </c>
      <c r="V29" s="11">
        <f>零售存款分项!W29/零售贷款!W29</f>
        <v>0.70654442734819067</v>
      </c>
      <c r="W29" s="11">
        <f>零售存款分项!X29/零售贷款!X29</f>
        <v>0.70775249371226356</v>
      </c>
      <c r="X29" s="11">
        <f>零售存款分项!Y29/零售贷款!Y29</f>
        <v>0.69291722977799597</v>
      </c>
      <c r="Y29" s="11">
        <f>零售存款分项!Z29/零售贷款!Z29</f>
        <v>0.7574112922955466</v>
      </c>
      <c r="Z29" s="11">
        <f>零售存款分项!AA29/零售贷款!AA29</f>
        <v>0.76235737052473196</v>
      </c>
    </row>
    <row r="30" spans="1:26" x14ac:dyDescent="0.4">
      <c r="A30" t="str">
        <f>[1]!to_tradecode(B30)</f>
        <v>0</v>
      </c>
      <c r="B30" s="5" t="s">
        <v>26</v>
      </c>
      <c r="C30" s="11" t="e">
        <f>零售存款分项!D30/零售贷款!D30</f>
        <v>#DIV/0!</v>
      </c>
      <c r="D30" s="11" t="e">
        <f>零售存款分项!E30/零售贷款!E30</f>
        <v>#DIV/0!</v>
      </c>
      <c r="E30" s="11" t="e">
        <f>零售存款分项!F30/零售贷款!F30</f>
        <v>#DIV/0!</v>
      </c>
      <c r="F30" s="11" t="e">
        <f>零售存款分项!G30/零售贷款!G30</f>
        <v>#DIV/0!</v>
      </c>
      <c r="G30" s="11">
        <f>零售存款分项!H30/零售贷款!H30</f>
        <v>0.83577568747250564</v>
      </c>
      <c r="H30" s="11">
        <f>零售存款分项!I30/零售贷款!I30</f>
        <v>0.78661605156301995</v>
      </c>
      <c r="I30" s="11">
        <f>零售存款分项!J30/零售贷款!J30</f>
        <v>0.77798694447986461</v>
      </c>
      <c r="J30" s="11">
        <f>零售存款分项!K30/零售贷款!K30</f>
        <v>0.75060555855599997</v>
      </c>
      <c r="K30" s="11">
        <f>零售存款分项!L30/零售贷款!L30</f>
        <v>0.7316969331865405</v>
      </c>
      <c r="L30" s="11">
        <f>零售存款分项!M30/零售贷款!M30</f>
        <v>0.70759326891240359</v>
      </c>
      <c r="M30" s="11">
        <f>零售存款分项!N30/零售贷款!N30</f>
        <v>0.63635929007418768</v>
      </c>
      <c r="N30" s="11">
        <f>零售存款分项!O30/零售贷款!O30</f>
        <v>0.59257683491232782</v>
      </c>
      <c r="O30" s="11">
        <f>零售存款分项!P30/零售贷款!P30</f>
        <v>0.59051495254166786</v>
      </c>
      <c r="P30" s="11">
        <f>零售存款分项!Q30/零售贷款!Q30</f>
        <v>0.55691749866841744</v>
      </c>
      <c r="Q30" s="11">
        <f>零售存款分项!R30/零售贷款!R30</f>
        <v>0.50900303055105733</v>
      </c>
      <c r="R30" s="11">
        <f>零售存款分项!S30/零售贷款!S30</f>
        <v>0.4591539741383312</v>
      </c>
      <c r="S30" s="11">
        <f>零售存款分项!T30/零售贷款!T30</f>
        <v>0.36540738302195064</v>
      </c>
      <c r="T30" s="11">
        <f>零售存款分项!U30/零售贷款!U30</f>
        <v>0.34865114779847517</v>
      </c>
      <c r="U30" s="11">
        <f>零售存款分项!V30/零售贷款!V30</f>
        <v>0.34651147686562506</v>
      </c>
      <c r="V30" s="11">
        <f>零售存款分项!W30/零售贷款!W30</f>
        <v>0.35329642722719773</v>
      </c>
      <c r="W30" s="11">
        <f>零售存款分项!X30/零售贷款!X30</f>
        <v>0.37560656566493222</v>
      </c>
      <c r="X30" s="11">
        <f>零售存款分项!Y30/零售贷款!Y30</f>
        <v>0.41004616183401082</v>
      </c>
      <c r="Y30" s="11">
        <f>零售存款分项!Z30/零售贷款!Z30</f>
        <v>0.44642885415930844</v>
      </c>
      <c r="Z30" s="11">
        <f>零售存款分项!AA30/零售贷款!AA30</f>
        <v>0.44232934307088456</v>
      </c>
    </row>
    <row r="31" spans="1:26" x14ac:dyDescent="0.4">
      <c r="A31" t="str">
        <f>[1]!to_tradecode(B31)</f>
        <v>0</v>
      </c>
      <c r="B31" s="5" t="s">
        <v>27</v>
      </c>
      <c r="C31" s="11" t="e">
        <f>零售存款分项!D31/零售贷款!D31</f>
        <v>#DIV/0!</v>
      </c>
      <c r="D31" s="11" t="e">
        <f>零售存款分项!E31/零售贷款!E31</f>
        <v>#DIV/0!</v>
      </c>
      <c r="E31" s="11">
        <f>零售存款分项!F31/零售贷款!F31</f>
        <v>0</v>
      </c>
      <c r="F31" s="11" t="e">
        <f>零售存款分项!G31/零售贷款!G31</f>
        <v>#DIV/0!</v>
      </c>
      <c r="G31" s="11">
        <f>零售存款分项!H31/零售贷款!H31</f>
        <v>0.83088237408330656</v>
      </c>
      <c r="H31" s="11">
        <f>零售存款分项!I31/零售贷款!I31</f>
        <v>0.42945082056483302</v>
      </c>
      <c r="I31" s="11">
        <f>零售存款分项!J31/零售贷款!J31</f>
        <v>0.76925441943217665</v>
      </c>
      <c r="J31" s="11">
        <f>零售存款分项!K31/零售贷款!K31</f>
        <v>0.60082421642497275</v>
      </c>
      <c r="K31" s="11">
        <f>零售存款分项!L31/零售贷款!L31</f>
        <v>0.61151864050325677</v>
      </c>
      <c r="L31" s="11">
        <f>零售存款分项!M31/零售贷款!M31</f>
        <v>0.59542329768249558</v>
      </c>
      <c r="M31" s="11">
        <f>零售存款分项!N31/零售贷款!N31</f>
        <v>0.70588288335079796</v>
      </c>
      <c r="N31" s="11">
        <f>零售存款分项!O31/零售贷款!O31</f>
        <v>0.59933825482929837</v>
      </c>
      <c r="O31" s="11">
        <f>零售存款分项!P31/零售贷款!P31</f>
        <v>0.66143893113768559</v>
      </c>
      <c r="P31" s="11">
        <f>零售存款分项!Q31/零售贷款!Q31</f>
        <v>0.66134496962073486</v>
      </c>
      <c r="Q31" s="11">
        <f>零售存款分项!R31/零售贷款!R31</f>
        <v>0.62319421797593733</v>
      </c>
      <c r="R31" s="11">
        <f>零售存款分项!S31/零售贷款!S31</f>
        <v>0.63975185597354955</v>
      </c>
      <c r="S31" s="11">
        <f>零售存款分项!T31/零售贷款!T31</f>
        <v>0.58361525365043576</v>
      </c>
      <c r="T31" s="11">
        <f>零售存款分项!U31/零售贷款!U31</f>
        <v>0.55887289444509003</v>
      </c>
      <c r="U31" s="11">
        <f>零售存款分项!V31/零售贷款!V31</f>
        <v>0.48679209467202206</v>
      </c>
      <c r="V31" s="11">
        <f>零售存款分项!W31/零售贷款!W31</f>
        <v>0.439501477031086</v>
      </c>
      <c r="W31" s="11">
        <f>零售存款分项!X31/零售贷款!X31</f>
        <v>0.4669487470904487</v>
      </c>
      <c r="X31" s="11">
        <f>零售存款分项!Y31/零售贷款!Y31</f>
        <v>0.48228349630694051</v>
      </c>
      <c r="Y31" s="11">
        <f>零售存款分项!Z31/零售贷款!Z31</f>
        <v>0.49252844758001513</v>
      </c>
      <c r="Z31" s="11">
        <f>零售存款分项!AA31/零售贷款!AA31</f>
        <v>0.50004357618222739</v>
      </c>
    </row>
    <row r="32" spans="1:26" x14ac:dyDescent="0.4">
      <c r="A32" t="str">
        <f>[1]!to_tradecode(B32)</f>
        <v>0</v>
      </c>
      <c r="B32" s="6" t="s">
        <v>28</v>
      </c>
      <c r="C32" s="11" t="e">
        <f>零售存款分项!D32/零售贷款!D32</f>
        <v>#DIV/0!</v>
      </c>
      <c r="D32" s="11" t="e">
        <f>零售存款分项!E32/零售贷款!E32</f>
        <v>#DIV/0!</v>
      </c>
      <c r="E32" s="11" t="e">
        <f>零售存款分项!F32/零售贷款!F32</f>
        <v>#DIV/0!</v>
      </c>
      <c r="F32" s="11" t="e">
        <f>零售存款分项!G32/零售贷款!G32</f>
        <v>#DIV/0!</v>
      </c>
      <c r="G32" s="11">
        <f>零售存款分项!H32/零售贷款!H32</f>
        <v>0</v>
      </c>
      <c r="H32" s="11" t="e">
        <f>零售存款分项!I32/零售贷款!I32</f>
        <v>#DIV/0!</v>
      </c>
      <c r="I32" s="11">
        <f>零售存款分项!J32/零售贷款!J32</f>
        <v>4.8037448627792571E-2</v>
      </c>
      <c r="J32" s="11" t="e">
        <f>零售存款分项!K32/零售贷款!K32</f>
        <v>#DIV/0!</v>
      </c>
      <c r="K32" s="11">
        <f>零售存款分项!L32/零售贷款!L32</f>
        <v>3.8562795532299791E-2</v>
      </c>
      <c r="L32" s="11" t="e">
        <f>零售存款分项!M32/零售贷款!M32</f>
        <v>#DIV/0!</v>
      </c>
      <c r="M32" s="11">
        <f>零售存款分项!N32/零售贷款!N32</f>
        <v>2.40863437383237E-2</v>
      </c>
      <c r="N32" s="11" t="e">
        <f>零售存款分项!O32/零售贷款!O32</f>
        <v>#DIV/0!</v>
      </c>
      <c r="O32" s="11">
        <f>零售存款分项!P32/零售贷款!P32</f>
        <v>0.18634568375539892</v>
      </c>
      <c r="P32" s="11" t="e">
        <f>零售存款分项!Q32/零售贷款!Q32</f>
        <v>#DIV/0!</v>
      </c>
      <c r="Q32" s="11">
        <f>零售存款分项!R32/零售贷款!R32</f>
        <v>0.19051833996240697</v>
      </c>
      <c r="R32" s="11" t="e">
        <f>零售存款分项!S32/零售贷款!S32</f>
        <v>#DIV/0!</v>
      </c>
      <c r="S32" s="11">
        <f>零售存款分项!T32/零售贷款!T32</f>
        <v>0.28757655461574316</v>
      </c>
      <c r="T32" s="11" t="e">
        <f>零售存款分项!U32/零售贷款!U32</f>
        <v>#DIV/0!</v>
      </c>
      <c r="U32" s="11">
        <f>零售存款分项!V32/零售贷款!V32</f>
        <v>0.2236316458468616</v>
      </c>
      <c r="V32" s="11">
        <f>零售存款分项!W32/零售贷款!W32</f>
        <v>0.18388872739252479</v>
      </c>
      <c r="W32" s="11">
        <f>零售存款分项!X32/零售贷款!X32</f>
        <v>0.1911219739815232</v>
      </c>
      <c r="X32" s="11">
        <f>零售存款分项!Y32/零售贷款!Y32</f>
        <v>0.18417378727205183</v>
      </c>
      <c r="Y32" s="11">
        <f>零售存款分项!Z32/零售贷款!Z32</f>
        <v>0.17769334390095234</v>
      </c>
      <c r="Z32" s="11">
        <f>零售存款分项!AA32/零售贷款!AA32</f>
        <v>0.2890645909889728</v>
      </c>
    </row>
    <row r="36" spans="1:26" x14ac:dyDescent="0.4">
      <c r="B36" t="s">
        <v>46</v>
      </c>
      <c r="C36" s="1">
        <v>38717</v>
      </c>
      <c r="D36" s="1">
        <v>38898</v>
      </c>
      <c r="E36" s="1">
        <v>39082</v>
      </c>
      <c r="F36" s="1">
        <v>39263</v>
      </c>
      <c r="G36" s="1">
        <v>39447</v>
      </c>
      <c r="H36" s="1">
        <v>39629</v>
      </c>
      <c r="I36" s="1">
        <v>39813</v>
      </c>
      <c r="J36" s="1">
        <v>39994</v>
      </c>
      <c r="K36" s="1">
        <v>40178</v>
      </c>
      <c r="L36" s="1">
        <v>40359</v>
      </c>
      <c r="M36" s="1">
        <v>40543</v>
      </c>
      <c r="N36" s="1">
        <v>40724</v>
      </c>
      <c r="O36" s="1">
        <v>40908</v>
      </c>
      <c r="P36" s="1">
        <v>41090</v>
      </c>
      <c r="Q36" s="1">
        <v>41274</v>
      </c>
      <c r="R36" s="1">
        <v>41455</v>
      </c>
      <c r="S36" s="1">
        <v>41639</v>
      </c>
      <c r="T36" s="1">
        <v>41820</v>
      </c>
      <c r="U36" s="1">
        <v>42004</v>
      </c>
      <c r="V36" s="1">
        <v>42185</v>
      </c>
      <c r="W36" s="1">
        <v>42369</v>
      </c>
      <c r="X36" s="1">
        <v>42551</v>
      </c>
      <c r="Y36" s="1">
        <v>42735</v>
      </c>
      <c r="Z36" s="1">
        <v>42916</v>
      </c>
    </row>
    <row r="37" spans="1:26" x14ac:dyDescent="0.4">
      <c r="A37" t="str">
        <f>[1]!to_tradecode(B37)</f>
        <v>601398</v>
      </c>
      <c r="B37" s="3" t="s">
        <v>0</v>
      </c>
      <c r="C37" s="11" t="e">
        <f>零售存款分项!D242/零售贷款!D2</f>
        <v>#DIV/0!</v>
      </c>
      <c r="D37" s="11" t="e">
        <f>零售存款分项!E242/零售贷款!E2</f>
        <v>#DIV/0!</v>
      </c>
      <c r="E37" s="11" t="e">
        <f>零售存款分项!F242/零售贷款!F2</f>
        <v>#DIV/0!</v>
      </c>
      <c r="F37" s="11" t="e">
        <f>零售存款分项!G242/零售贷款!G2</f>
        <v>#DIV/0!</v>
      </c>
      <c r="G37" s="11">
        <f>零售存款分项!H242/零售贷款!H2</f>
        <v>1.0957130112097516E-2</v>
      </c>
      <c r="H37" s="11">
        <f>零售存款分项!I242/零售贷款!I2</f>
        <v>1.457320178548247E-2</v>
      </c>
      <c r="I37" s="11">
        <f>零售存款分项!J242/零售贷款!J2</f>
        <v>2.0615138266239983E-2</v>
      </c>
      <c r="J37" s="11">
        <f>零售存款分项!K242/零售贷款!K2</f>
        <v>2.514500375036419E-2</v>
      </c>
      <c r="K37" s="11">
        <f>零售存款分项!L242/零售贷款!L2</f>
        <v>3.0555578572316361E-2</v>
      </c>
      <c r="L37" s="11">
        <f>零售存款分项!M242/零售贷款!M2</f>
        <v>3.5573819293256453E-2</v>
      </c>
      <c r="M37" s="11">
        <f>零售存款分项!N242/零售贷款!N2</f>
        <v>5.5416408219027505E-2</v>
      </c>
      <c r="N37" s="11">
        <f>零售存款分项!O242/零售贷款!O2</f>
        <v>7.0928280163108662E-2</v>
      </c>
      <c r="O37" s="11">
        <f>零售存款分项!P242/零售贷款!P2</f>
        <v>8.8364039175632264E-2</v>
      </c>
      <c r="P37" s="11">
        <f>零售存款分项!Q242/零售贷款!Q2</f>
        <v>9.8740065996543044E-2</v>
      </c>
      <c r="Q37" s="11">
        <f>零售存款分项!R242/零售贷款!R2</f>
        <v>0.10707519512676081</v>
      </c>
      <c r="R37" s="11">
        <f>零售存款分项!S242/零售贷款!S2</f>
        <v>0.105618123435803</v>
      </c>
      <c r="S37" s="11">
        <f>零售存款分项!T242/零售贷款!T2</f>
        <v>0.11260261306547402</v>
      </c>
      <c r="T37" s="11">
        <f>零售存款分项!U242/零售贷款!U2</f>
        <v>0.11283778267333627</v>
      </c>
      <c r="U37" s="11">
        <f>零售存款分项!V242/零售贷款!V2</f>
        <v>0.11955253283455171</v>
      </c>
      <c r="V37" s="11">
        <f>零售存款分项!W242/零售贷款!W2</f>
        <v>0.12053588379610179</v>
      </c>
      <c r="W37" s="11">
        <f>零售存款分项!X242/零售贷款!X2</f>
        <v>0.11844024414277009</v>
      </c>
      <c r="X37" s="11">
        <f>零售存款分项!Y242/零售贷款!Y2</f>
        <v>0.11179540585790053</v>
      </c>
      <c r="Y37" s="11">
        <f>零售存款分项!Z242/零售贷款!Z2</f>
        <v>0.10772659537783154</v>
      </c>
      <c r="Z37" s="11">
        <f>零售存款分项!AA242/零售贷款!AA2</f>
        <v>0.10266981203626252</v>
      </c>
    </row>
    <row r="38" spans="1:26" x14ac:dyDescent="0.4">
      <c r="A38" t="str">
        <f>[1]!to_tradecode(B38)</f>
        <v>601939</v>
      </c>
      <c r="B38" s="3" t="s">
        <v>1</v>
      </c>
      <c r="C38" s="11" t="e">
        <f>零售存款分项!D243/零售贷款!D3</f>
        <v>#DIV/0!</v>
      </c>
      <c r="D38" s="11" t="e">
        <f>零售存款分项!E243/零售贷款!E3</f>
        <v>#DIV/0!</v>
      </c>
      <c r="E38" s="11" t="e">
        <f>零售存款分项!F243/零售贷款!F3</f>
        <v>#DIV/0!</v>
      </c>
      <c r="F38" s="11" t="e">
        <f>零售存款分项!G243/零售贷款!G3</f>
        <v>#DIV/0!</v>
      </c>
      <c r="G38" s="11">
        <f>零售存款分项!H243/零售贷款!H3</f>
        <v>0</v>
      </c>
      <c r="H38" s="11">
        <f>零售存款分项!I243/零售贷款!I3</f>
        <v>0</v>
      </c>
      <c r="I38" s="11">
        <f>零售存款分项!J243/零售贷款!J3</f>
        <v>0</v>
      </c>
      <c r="J38" s="11">
        <f>零售存款分项!K243/零售贷款!K3</f>
        <v>0</v>
      </c>
      <c r="K38" s="11">
        <f>零售存款分项!L243/零售贷款!L3</f>
        <v>0</v>
      </c>
      <c r="L38" s="11">
        <f>零售存款分项!M243/零售贷款!M3</f>
        <v>0</v>
      </c>
      <c r="M38" s="11">
        <f>零售存款分项!N243/零售贷款!N3</f>
        <v>4.2820877999823141E-2</v>
      </c>
      <c r="N38" s="11">
        <f>零售存款分项!O243/零售贷款!O3</f>
        <v>4.898521945915002E-2</v>
      </c>
      <c r="O38" s="11">
        <f>零售存款分项!P243/零售贷款!P3</f>
        <v>0</v>
      </c>
      <c r="P38" s="11">
        <f>零售存款分项!Q243/零售贷款!Q3</f>
        <v>6.8422004067931641E-2</v>
      </c>
      <c r="Q38" s="11">
        <f>零售存款分项!R243/零售贷款!R3</f>
        <v>8.8980319770814997E-2</v>
      </c>
      <c r="R38" s="11">
        <f>零售存款分项!S243/零售贷款!S3</f>
        <v>9.7835812979664455E-2</v>
      </c>
      <c r="S38" s="11">
        <f>零售存款分项!T243/零售贷款!T3</f>
        <v>0.10908010817466041</v>
      </c>
      <c r="T38" s="11">
        <f>零售存款分项!U243/零售贷款!U3</f>
        <v>0.10507804463131921</v>
      </c>
      <c r="U38" s="11">
        <f>零售存款分项!V243/零售贷款!V3</f>
        <v>0.11372549954662538</v>
      </c>
      <c r="V38" s="11">
        <f>零售存款分项!W243/零售贷款!W3</f>
        <v>0.11353043717960967</v>
      </c>
      <c r="W38" s="11">
        <f>零售存款分项!X243/零售贷款!X3</f>
        <v>0.11199062962647327</v>
      </c>
      <c r="X38" s="11">
        <f>零售存款分项!Y243/零售贷款!Y3</f>
        <v>0.10129418891830827</v>
      </c>
      <c r="Y38" s="11">
        <f>零售存款分项!Z243/零售贷款!Z3</f>
        <v>0.10116493351299349</v>
      </c>
      <c r="Z38" s="11">
        <f>零售存款分项!AA243/零售贷款!AA3</f>
        <v>0.10082565224439537</v>
      </c>
    </row>
    <row r="39" spans="1:26" x14ac:dyDescent="0.4">
      <c r="A39" t="str">
        <f>[1]!to_tradecode(B39)</f>
        <v>601288</v>
      </c>
      <c r="B39" s="3" t="s">
        <v>2</v>
      </c>
      <c r="C39" s="11" t="e">
        <f>零售存款分项!D244/零售贷款!D4</f>
        <v>#DIV/0!</v>
      </c>
      <c r="D39" s="11" t="e">
        <f>零售存款分项!E244/零售贷款!E4</f>
        <v>#DIV/0!</v>
      </c>
      <c r="E39" s="11" t="e">
        <f>零售存款分项!F244/零售贷款!F4</f>
        <v>#DIV/0!</v>
      </c>
      <c r="F39" s="11" t="e">
        <f>零售存款分项!G244/零售贷款!G4</f>
        <v>#DIV/0!</v>
      </c>
      <c r="G39" s="11">
        <f>零售存款分项!H244/零售贷款!H4</f>
        <v>8.9923187641618336E-3</v>
      </c>
      <c r="H39" s="11" t="e">
        <f>零售存款分项!I244/零售贷款!I4</f>
        <v>#DIV/0!</v>
      </c>
      <c r="I39" s="11">
        <f>零售存款分项!J244/零售贷款!J4</f>
        <v>1.7009504741606656E-2</v>
      </c>
      <c r="J39" s="11" t="e">
        <f>零售存款分项!K244/零售贷款!K4</f>
        <v>#DIV/0!</v>
      </c>
      <c r="K39" s="11">
        <f>零售存款分项!L244/零售贷款!L4</f>
        <v>1.7883200583693075E-2</v>
      </c>
      <c r="L39" s="11">
        <f>零售存款分项!M244/零售贷款!M4</f>
        <v>2.2440005173488226E-2</v>
      </c>
      <c r="M39" s="11">
        <f>零售存款分项!N244/零售贷款!N4</f>
        <v>3.3045777401476489E-2</v>
      </c>
      <c r="N39" s="11">
        <f>零售存款分项!O244/零售贷款!O4</f>
        <v>4.8571380978196674E-2</v>
      </c>
      <c r="O39" s="11">
        <f>零售存款分项!P244/零售贷款!P4</f>
        <v>7.0149316332522429E-2</v>
      </c>
      <c r="P39" s="11">
        <f>零售存款分项!Q244/零售贷款!Q4</f>
        <v>8.0836410110763979E-2</v>
      </c>
      <c r="Q39" s="11">
        <f>零售存款分项!R244/零售贷款!R4</f>
        <v>8.731927291122403E-2</v>
      </c>
      <c r="R39" s="11">
        <f>零售存款分项!S244/零售贷款!S4</f>
        <v>8.4713293792879521E-2</v>
      </c>
      <c r="S39" s="11">
        <f>零售存款分项!T244/零售贷款!T4</f>
        <v>9.2730975667483603E-2</v>
      </c>
      <c r="T39" s="11">
        <f>零售存款分项!U244/零售贷款!U4</f>
        <v>9.1200471503915484E-2</v>
      </c>
      <c r="U39" s="11">
        <f>零售存款分项!V244/零售贷款!V4</f>
        <v>9.2822359499271964E-2</v>
      </c>
      <c r="V39" s="11">
        <f>零售存款分项!W244/零售贷款!W4</f>
        <v>8.9049169963428709E-2</v>
      </c>
      <c r="W39" s="11">
        <f>零售存款分项!X244/零售贷款!X4</f>
        <v>8.1256717119801425E-2</v>
      </c>
      <c r="X39" s="11">
        <f>零售存款分项!Y244/零售贷款!Y4</f>
        <v>7.512028247954558E-2</v>
      </c>
      <c r="Y39" s="11">
        <f>零售存款分项!Z244/零售贷款!Z4</f>
        <v>7.2450987833543617E-2</v>
      </c>
      <c r="Z39" s="11">
        <f>零售存款分项!AA244/零售贷款!AA4</f>
        <v>7.3801542121775685E-2</v>
      </c>
    </row>
    <row r="40" spans="1:26" x14ac:dyDescent="0.4">
      <c r="A40" t="str">
        <f>[1]!to_tradecode(B40)</f>
        <v>601988</v>
      </c>
      <c r="B40" s="3" t="s">
        <v>3</v>
      </c>
      <c r="C40" s="11" t="e">
        <f>零售存款分项!D245/零售贷款!D5</f>
        <v>#DIV/0!</v>
      </c>
      <c r="D40" s="11" t="e">
        <f>零售存款分项!E245/零售贷款!E5</f>
        <v>#DIV/0!</v>
      </c>
      <c r="E40" s="11" t="e">
        <f>零售存款分项!F245/零售贷款!F5</f>
        <v>#DIV/0!</v>
      </c>
      <c r="F40" s="11" t="e">
        <f>零售存款分项!G245/零售贷款!G5</f>
        <v>#DIV/0!</v>
      </c>
      <c r="G40" s="11">
        <f>零售存款分项!H245/零售贷款!H5</f>
        <v>7.2442204579952606E-3</v>
      </c>
      <c r="H40" s="11">
        <f>零售存款分项!I245/零售贷款!I5</f>
        <v>1.1041979928238901E-2</v>
      </c>
      <c r="I40" s="11">
        <f>零售存款分项!J245/零售贷款!J5</f>
        <v>1.6300233162106482E-2</v>
      </c>
      <c r="J40" s="11">
        <f>零售存款分项!K245/零售贷款!K5</f>
        <v>2.5973199104139984E-2</v>
      </c>
      <c r="K40" s="11">
        <f>零售存款分项!L245/零售贷款!L5</f>
        <v>2.7308489370639368E-2</v>
      </c>
      <c r="L40" s="11">
        <f>零售存款分项!M245/零售贷款!M5</f>
        <v>3.3735202712464614E-2</v>
      </c>
      <c r="M40" s="11">
        <f>零售存款分项!N245/零售贷款!N5</f>
        <v>4.2953938532930204E-2</v>
      </c>
      <c r="N40" s="11">
        <f>零售存款分项!O245/零售贷款!O5</f>
        <v>4.5927813437409287E-2</v>
      </c>
      <c r="O40" s="11">
        <f>零售存款分项!P245/零售贷款!P5</f>
        <v>6.0376171013577049E-2</v>
      </c>
      <c r="P40" s="11">
        <f>零售存款分项!Q245/零售贷款!Q5</f>
        <v>6.9146302588832156E-2</v>
      </c>
      <c r="Q40" s="11">
        <f>零售存款分项!R245/零售贷款!R5</f>
        <v>8.5371361308753349E-2</v>
      </c>
      <c r="R40" s="11">
        <f>零售存款分项!S245/零售贷款!S5</f>
        <v>9.2378732941140893E-2</v>
      </c>
      <c r="S40" s="11">
        <f>零售存款分项!T245/零售贷款!T5</f>
        <v>0.10244220300933568</v>
      </c>
      <c r="T40" s="11">
        <f>零售存款分项!U245/零售贷款!U5</f>
        <v>0.10648290161629909</v>
      </c>
      <c r="U40" s="11">
        <f>零售存款分项!V245/零售贷款!V5</f>
        <v>0.10995131024224272</v>
      </c>
      <c r="V40" s="11">
        <f>零售存款分项!W245/零售贷款!W5</f>
        <v>0.10439310933021891</v>
      </c>
      <c r="W40" s="11">
        <f>零售存款分项!X245/零售贷款!X5</f>
        <v>9.7226339757652713E-2</v>
      </c>
      <c r="X40" s="11">
        <f>零售存款分项!Y245/零售贷款!Y5</f>
        <v>9.0318203361879221E-2</v>
      </c>
      <c r="Y40" s="11">
        <f>零售存款分项!Z245/零售贷款!Z5</f>
        <v>8.8797621191207946E-2</v>
      </c>
      <c r="Z40" s="11">
        <f>零售存款分项!AA245/零售贷款!AA5</f>
        <v>9.1781918088815126E-2</v>
      </c>
    </row>
    <row r="41" spans="1:26" x14ac:dyDescent="0.4">
      <c r="A41" t="str">
        <f>[1]!to_tradecode(B41)</f>
        <v>601328</v>
      </c>
      <c r="B41" s="3" t="s">
        <v>4</v>
      </c>
      <c r="C41" s="11" t="e">
        <f>零售存款分项!D246/零售贷款!D6</f>
        <v>#DIV/0!</v>
      </c>
      <c r="D41" s="11" t="e">
        <f>零售存款分项!E246/零售贷款!E6</f>
        <v>#DIV/0!</v>
      </c>
      <c r="E41" s="11" t="e">
        <f>零售存款分项!F246/零售贷款!F6</f>
        <v>#DIV/0!</v>
      </c>
      <c r="F41" s="11" t="e">
        <f>零售存款分项!G246/零售贷款!G6</f>
        <v>#DIV/0!</v>
      </c>
      <c r="G41" s="11">
        <f>零售存款分项!H246/零售贷款!H6</f>
        <v>4.5932199462415425E-2</v>
      </c>
      <c r="H41" s="11">
        <f>零售存款分项!I246/零售贷款!I6</f>
        <v>7.0386372949225326E-2</v>
      </c>
      <c r="I41" s="11">
        <f>零售存款分项!J246/零售贷款!J6</f>
        <v>9.9492871402144689E-2</v>
      </c>
      <c r="J41" s="11">
        <f>零售存款分项!K246/零售贷款!K6</f>
        <v>9.9617402888567588E-2</v>
      </c>
      <c r="K41" s="11">
        <f>零售存款分项!L246/零售贷款!L6</f>
        <v>9.921290385143762E-2</v>
      </c>
      <c r="L41" s="11">
        <f>零售存款分项!M246/零售贷款!M6</f>
        <v>8.6733199121621085E-2</v>
      </c>
      <c r="M41" s="11">
        <f>零售存款分项!N246/零售贷款!N6</f>
        <v>0.10423162050607167</v>
      </c>
      <c r="N41" s="11">
        <f>零售存款分项!O246/零售贷款!O6</f>
        <v>0.10964745655635189</v>
      </c>
      <c r="O41" s="11">
        <f>零售存款分项!P246/零售贷款!P6</f>
        <v>0.14567637986518939</v>
      </c>
      <c r="P41" s="11">
        <f>零售存款分项!Q246/零售贷款!Q6</f>
        <v>0.17103907367734378</v>
      </c>
      <c r="Q41" s="11">
        <f>零售存款分项!R246/零售贷款!R6</f>
        <v>0.19818394007201728</v>
      </c>
      <c r="R41" s="11">
        <f>零售存款分项!S246/零售贷款!S6</f>
        <v>0.19460260051310438</v>
      </c>
      <c r="S41" s="11">
        <f>零售存款分项!T246/零售贷款!T6</f>
        <v>0.21824413358001357</v>
      </c>
      <c r="T41" s="11">
        <f>零售存款分项!U246/零售贷款!U6</f>
        <v>0.23272821602030427</v>
      </c>
      <c r="U41" s="11">
        <f>零售存款分项!V246/零售贷款!V6</f>
        <v>0.25748971909018986</v>
      </c>
      <c r="V41" s="11">
        <f>零售存款分项!W246/零售贷款!W6</f>
        <v>0.26583340403868999</v>
      </c>
      <c r="W41" s="11">
        <f>零售存款分项!X246/零售贷款!X6</f>
        <v>0.2733683741074116</v>
      </c>
      <c r="X41" s="11">
        <f>零售存款分项!Y246/零售贷款!Y6</f>
        <v>0</v>
      </c>
      <c r="Y41" s="11">
        <f>零售存款分项!Z246/零售贷款!Z6</f>
        <v>0.25953496371145529</v>
      </c>
      <c r="Z41" s="11">
        <f>零售存款分项!AA246/零售贷款!AA6</f>
        <v>0.26880311047907596</v>
      </c>
    </row>
    <row r="42" spans="1:26" x14ac:dyDescent="0.4">
      <c r="A42" t="s">
        <v>34</v>
      </c>
      <c r="B42" s="7" t="s">
        <v>33</v>
      </c>
      <c r="C42" s="11" t="e">
        <f>零售存款分项!D247/零售贷款!D7</f>
        <v>#DIV/0!</v>
      </c>
      <c r="D42" s="11" t="e">
        <f>零售存款分项!E247/零售贷款!E7</f>
        <v>#DIV/0!</v>
      </c>
      <c r="E42" s="11" t="e">
        <f>零售存款分项!F247/零售贷款!F7</f>
        <v>#DIV/0!</v>
      </c>
      <c r="F42" s="11" t="e">
        <f>零售存款分项!G247/零售贷款!G7</f>
        <v>#DIV/0!</v>
      </c>
      <c r="G42" s="11" t="e">
        <f>零售存款分项!H247/零售贷款!H7</f>
        <v>#DIV/0!</v>
      </c>
      <c r="H42" s="11" t="e">
        <f>零售存款分项!I247/零售贷款!I7</f>
        <v>#DIV/0!</v>
      </c>
      <c r="I42" s="11" t="e">
        <f>零售存款分项!J247/零售贷款!J7</f>
        <v>#DIV/0!</v>
      </c>
      <c r="J42" s="11" t="e">
        <f>零售存款分项!K247/零售贷款!K7</f>
        <v>#DIV/0!</v>
      </c>
      <c r="K42" s="11" t="e">
        <f>零售存款分项!L247/零售贷款!L7</f>
        <v>#DIV/0!</v>
      </c>
      <c r="L42" s="11" t="e">
        <f>零售存款分项!M247/零售贷款!M7</f>
        <v>#DIV/0!</v>
      </c>
      <c r="M42" s="11">
        <f>零售存款分项!N247/零售贷款!N7</f>
        <v>8.5006669310357247E-3</v>
      </c>
      <c r="N42" s="11" t="e">
        <f>零售存款分项!O247/零售贷款!O7</f>
        <v>#DIV/0!</v>
      </c>
      <c r="O42" s="11">
        <f>零售存款分项!P247/零售贷款!P7</f>
        <v>1.0153366061574761E-2</v>
      </c>
      <c r="P42" s="11" t="e">
        <f>零售存款分项!Q247/零售贷款!Q7</f>
        <v>#DIV/0!</v>
      </c>
      <c r="Q42" s="11">
        <f>零售存款分项!R247/零售贷款!R7</f>
        <v>1.9616226472919617E-2</v>
      </c>
      <c r="R42" s="11" t="e">
        <f>零售存款分项!S247/零售贷款!S7</f>
        <v>#DIV/0!</v>
      </c>
      <c r="S42" s="11">
        <f>零售存款分项!T247/零售贷款!T7</f>
        <v>2.5997779529664013E-2</v>
      </c>
      <c r="T42" s="11" t="e">
        <f>零售存款分项!U247/零售贷款!U7</f>
        <v>#DIV/0!</v>
      </c>
      <c r="U42" s="11">
        <f>零售存款分项!V247/零售贷款!V7</f>
        <v>3.1891765561297358E-2</v>
      </c>
      <c r="V42" s="11" t="e">
        <f>零售存款分项!W247/零售贷款!W7</f>
        <v>#DIV/0!</v>
      </c>
      <c r="W42" s="11">
        <f>零售存款分项!X247/零售贷款!X7</f>
        <v>3.639382612038574E-2</v>
      </c>
      <c r="X42" s="11">
        <f>零售存款分项!Y247/零售贷款!Y7</f>
        <v>3.519511530221784E-2</v>
      </c>
      <c r="Y42" s="11">
        <f>零售存款分项!Z247/零售贷款!Z7</f>
        <v>3.3437514813468801E-2</v>
      </c>
      <c r="Z42" s="11">
        <f>零售存款分项!AA247/零售贷款!AA7</f>
        <v>3.3541680733510826E-2</v>
      </c>
    </row>
    <row r="43" spans="1:26" x14ac:dyDescent="0.4">
      <c r="A43" t="str">
        <f>[1]!to_tradecode(B43)</f>
        <v>600036</v>
      </c>
      <c r="B43" s="3" t="s">
        <v>5</v>
      </c>
      <c r="C43" s="11" t="e">
        <f>零售存款分项!D248/零售贷款!D8</f>
        <v>#DIV/0!</v>
      </c>
      <c r="D43" s="11" t="e">
        <f>零售存款分项!E248/零售贷款!E8</f>
        <v>#DIV/0!</v>
      </c>
      <c r="E43" s="11" t="e">
        <f>零售存款分项!F248/零售贷款!F8</f>
        <v>#DIV/0!</v>
      </c>
      <c r="F43" s="11" t="e">
        <f>零售存款分项!G248/零售贷款!G8</f>
        <v>#DIV/0!</v>
      </c>
      <c r="G43" s="11">
        <f>零售存款分项!H248/零售贷款!H8</f>
        <v>0.12183332761989647</v>
      </c>
      <c r="H43" s="11">
        <f>零售存款分项!I248/零售贷款!I8</f>
        <v>0.1320132186871823</v>
      </c>
      <c r="I43" s="11">
        <f>零售存款分项!J248/零售贷款!J8</f>
        <v>0.13763621123218778</v>
      </c>
      <c r="J43" s="11">
        <f>零售存款分项!K248/零售贷款!K8</f>
        <v>0.11538567730802415</v>
      </c>
      <c r="K43" s="11">
        <f>零售存款分项!L248/零售贷款!L8</f>
        <v>0.10556802321166239</v>
      </c>
      <c r="L43" s="11">
        <f>零售存款分项!M248/零售贷款!M8</f>
        <v>9.7628556772848138E-2</v>
      </c>
      <c r="M43" s="11">
        <f>零售存款分项!N248/零售贷款!N8</f>
        <v>0.11072042065533842</v>
      </c>
      <c r="N43" s="11">
        <f>零售存款分项!O248/零售贷款!O8</f>
        <v>0.11050299082168891</v>
      </c>
      <c r="O43" s="11">
        <f>零售存款分项!P248/零售贷款!P8</f>
        <v>0.12833328664864638</v>
      </c>
      <c r="P43" s="11">
        <f>零售存款分项!Q248/零售贷款!Q8</f>
        <v>0.13843500719236301</v>
      </c>
      <c r="Q43" s="11">
        <f>零售存款分项!R248/零售贷款!R8</f>
        <v>0.15509825505544683</v>
      </c>
      <c r="R43" s="11">
        <f>零售存款分项!S248/零售贷款!S8</f>
        <v>0.16410896219646362</v>
      </c>
      <c r="S43" s="11">
        <f>零售存款分项!T248/零售贷款!T8</f>
        <v>0.19398337267525481</v>
      </c>
      <c r="T43" s="11">
        <f>零售存款分项!U248/零售贷款!U8</f>
        <v>0.210230182584172</v>
      </c>
      <c r="U43" s="11">
        <f>零售存款分项!V248/零售贷款!V8</f>
        <v>0.22637896403579846</v>
      </c>
      <c r="V43" s="11">
        <f>零售存款分项!W248/零售贷款!W8</f>
        <v>0.22878765854513064</v>
      </c>
      <c r="W43" s="11">
        <f>零售存款分项!X248/零售贷款!X8</f>
        <v>0.25535480936267274</v>
      </c>
      <c r="X43" s="11">
        <f>零售存款分项!Y248/零售贷款!Y8</f>
        <v>0.2517781643414933</v>
      </c>
      <c r="Y43" s="11">
        <f>零售存款分项!Z248/零售贷款!Z8</f>
        <v>0.26561053723433947</v>
      </c>
      <c r="Z43" s="11">
        <f>零售存款分项!AA248/零售贷款!AA8</f>
        <v>0.26806640624999994</v>
      </c>
    </row>
    <row r="44" spans="1:26" x14ac:dyDescent="0.4">
      <c r="A44" t="str">
        <f>[1]!to_tradecode(B44)</f>
        <v>601166</v>
      </c>
      <c r="B44" s="3" t="s">
        <v>6</v>
      </c>
      <c r="C44" s="11" t="e">
        <f>零售存款分项!D249/零售贷款!D9</f>
        <v>#DIV/0!</v>
      </c>
      <c r="D44" s="11" t="e">
        <f>零售存款分项!E249/零售贷款!E9</f>
        <v>#DIV/0!</v>
      </c>
      <c r="E44" s="11" t="e">
        <f>零售存款分项!F249/零售贷款!F9</f>
        <v>#DIV/0!</v>
      </c>
      <c r="F44" s="11" t="e">
        <f>零售存款分项!G249/零售贷款!G9</f>
        <v>#DIV/0!</v>
      </c>
      <c r="G44" s="11">
        <f>零售存款分项!H249/零售贷款!H9</f>
        <v>2.1724254686973501E-2</v>
      </c>
      <c r="H44" s="11">
        <f>零售存款分项!I249/零售贷款!I9</f>
        <v>2.6670457752269543E-2</v>
      </c>
      <c r="I44" s="11">
        <f>零售存款分项!J249/零售贷款!J9</f>
        <v>3.8070658695684802E-2</v>
      </c>
      <c r="J44" s="11">
        <f>零售存款分项!K249/零售贷款!K9</f>
        <v>3.8024942130092665E-2</v>
      </c>
      <c r="K44" s="11">
        <f>零售存款分项!L249/零售贷款!L9</f>
        <v>3.7842574952570741E-2</v>
      </c>
      <c r="L44" s="11">
        <f>零售存款分项!M249/零售贷款!M9</f>
        <v>3.6139811952156785E-2</v>
      </c>
      <c r="M44" s="11">
        <f>零售存款分项!N249/零售贷款!N9</f>
        <v>5.0353988987009289E-2</v>
      </c>
      <c r="N44" s="11">
        <f>零售存款分项!O249/零售贷款!O9</f>
        <v>6.7063334017242557E-2</v>
      </c>
      <c r="O44" s="11">
        <f>零售存款分项!P249/零售贷款!P9</f>
        <v>7.6741571740439926E-2</v>
      </c>
      <c r="P44" s="11">
        <f>零售存款分项!Q249/零售贷款!Q9</f>
        <v>9.7851312795018019E-2</v>
      </c>
      <c r="Q44" s="11">
        <f>零售存款分项!R249/零售贷款!R9</f>
        <v>0.13454203563426864</v>
      </c>
      <c r="R44" s="11">
        <f>零售存款分项!S249/零售贷款!S9</f>
        <v>0.15376477290195403</v>
      </c>
      <c r="S44" s="11">
        <f>零售存款分项!T249/零售贷款!T9</f>
        <v>0.17072253452624672</v>
      </c>
      <c r="T44" s="11">
        <f>零售存款分项!U249/零售贷款!U9</f>
        <v>0.17062035775502132</v>
      </c>
      <c r="U44" s="11">
        <f>零售存款分项!V249/零售贷款!V9</f>
        <v>0.1719497344215572</v>
      </c>
      <c r="V44" s="11">
        <f>零售存款分项!W249/零售贷款!W9</f>
        <v>0.16184449720825836</v>
      </c>
      <c r="W44" s="11">
        <f>零售存款分项!X249/零售贷款!X9</f>
        <v>0.1522935851503987</v>
      </c>
      <c r="X44" s="11">
        <f>零售存款分项!Y249/零售贷款!Y9</f>
        <v>0.14270863100223685</v>
      </c>
      <c r="Y44" s="11">
        <f>零售存款分项!Z249/零售贷款!Z9</f>
        <v>0.14700121779310307</v>
      </c>
      <c r="Z44" s="11">
        <f>零售存款分项!AA249/零售贷款!AA9</f>
        <v>0.16631631371477681</v>
      </c>
    </row>
    <row r="45" spans="1:26" x14ac:dyDescent="0.4">
      <c r="A45" t="str">
        <f>[1]!to_tradecode(B45)</f>
        <v>600016</v>
      </c>
      <c r="B45" s="3" t="s">
        <v>7</v>
      </c>
      <c r="C45" s="11" t="e">
        <f>零售存款分项!D250/零售贷款!D10</f>
        <v>#DIV/0!</v>
      </c>
      <c r="D45" s="11" t="e">
        <f>零售存款分项!E250/零售贷款!E10</f>
        <v>#DIV/0!</v>
      </c>
      <c r="E45" s="11" t="e">
        <f>零售存款分项!F250/零售贷款!F10</f>
        <v>#DIV/0!</v>
      </c>
      <c r="F45" s="11" t="e">
        <f>零售存款分项!G250/零售贷款!G10</f>
        <v>#DIV/0!</v>
      </c>
      <c r="G45" s="11">
        <f>零售存款分项!H250/零售贷款!H10</f>
        <v>5.4552140163443688E-2</v>
      </c>
      <c r="H45" s="11">
        <f>零售存款分项!I250/零售贷款!I10</f>
        <v>8.8597669684703867E-2</v>
      </c>
      <c r="I45" s="11">
        <f>零售存款分项!J250/零售贷款!J10</f>
        <v>0.1172228311427545</v>
      </c>
      <c r="J45" s="11">
        <f>零售存款分项!K250/零售贷款!K10</f>
        <v>0.10232405156715041</v>
      </c>
      <c r="K45" s="11">
        <f>零售存款分项!L250/零售贷款!L10</f>
        <v>8.7051501098364653E-2</v>
      </c>
      <c r="L45" s="11">
        <f>零售存款分项!M250/零售贷款!M10</f>
        <v>6.2839162969591952E-2</v>
      </c>
      <c r="M45" s="11">
        <f>零售存款分项!N250/零售贷款!N10</f>
        <v>5.8861879482164481E-2</v>
      </c>
      <c r="N45" s="11">
        <f>零售存款分项!O250/零售贷款!O10</f>
        <v>7.5091130012150661E-2</v>
      </c>
      <c r="O45" s="11">
        <f>零售存款分项!P250/零售贷款!P10</f>
        <v>0.10587938028524894</v>
      </c>
      <c r="P45" s="11">
        <f>零售存款分项!Q250/零售贷款!Q10</f>
        <v>0.129332077565186</v>
      </c>
      <c r="Q45" s="11">
        <f>零售存款分项!R250/零售贷款!R10</f>
        <v>0.14241498702682268</v>
      </c>
      <c r="R45" s="11">
        <f>零售存款分项!S250/零售贷款!S10</f>
        <v>0.15299949633807086</v>
      </c>
      <c r="S45" s="11">
        <f>零售存款分项!T250/零售贷款!T10</f>
        <v>0.18710581986989888</v>
      </c>
      <c r="T45" s="11">
        <f>零售存款分项!U250/零售贷款!U10</f>
        <v>0.20122107697755026</v>
      </c>
      <c r="U45" s="11">
        <f>零售存款分项!V250/零售贷款!V10</f>
        <v>0.22557245437090734</v>
      </c>
      <c r="V45" s="11">
        <f>零售存款分项!W250/零售贷款!W10</f>
        <v>0.23353805050878998</v>
      </c>
      <c r="W45" s="11">
        <f>零售存款分项!X250/零售贷款!X10</f>
        <v>0.23475745438362261</v>
      </c>
      <c r="X45" s="11">
        <f>零售存款分项!Y250/零售贷款!Y10</f>
        <v>0.22427666154164352</v>
      </c>
      <c r="Y45" s="11">
        <f>零售存款分项!Z250/零售贷款!Z10</f>
        <v>0.23017752924226514</v>
      </c>
      <c r="Z45" s="11">
        <f>零售存款分项!AA250/零售贷款!AA10</f>
        <v>0.24221426820299094</v>
      </c>
    </row>
    <row r="46" spans="1:26" x14ac:dyDescent="0.4">
      <c r="A46" t="str">
        <f>[1]!to_tradecode(B46)</f>
        <v>600000</v>
      </c>
      <c r="B46" s="3" t="s">
        <v>8</v>
      </c>
      <c r="C46" s="11" t="e">
        <f>零售存款分项!D251/零售贷款!D11</f>
        <v>#DIV/0!</v>
      </c>
      <c r="D46" s="11" t="e">
        <f>零售存款分项!E251/零售贷款!E11</f>
        <v>#DIV/0!</v>
      </c>
      <c r="E46" s="11" t="e">
        <f>零售存款分项!F251/零售贷款!F11</f>
        <v>#DIV/0!</v>
      </c>
      <c r="F46" s="11" t="e">
        <f>零售存款分项!G251/零售贷款!G11</f>
        <v>#DIV/0!</v>
      </c>
      <c r="G46" s="11">
        <f>零售存款分项!H251/零售贷款!H11</f>
        <v>2.6590505078540241E-2</v>
      </c>
      <c r="H46" s="11">
        <f>零售存款分项!I251/零售贷款!I11</f>
        <v>3.2475163738472208E-2</v>
      </c>
      <c r="I46" s="11">
        <f>零售存款分项!J251/零售贷款!J11</f>
        <v>4.2954515489095534E-2</v>
      </c>
      <c r="J46" s="11">
        <f>零售存款分项!K251/零售贷款!K11</f>
        <v>3.6379696415901823E-2</v>
      </c>
      <c r="K46" s="11">
        <f>零售存款分项!L251/零售贷款!L11</f>
        <v>4.1112648304781223E-2</v>
      </c>
      <c r="L46" s="11">
        <f>零售存款分项!M251/零售贷款!M11</f>
        <v>3.4218267882759022E-2</v>
      </c>
      <c r="M46" s="11">
        <f>零售存款分项!N251/零售贷款!N11</f>
        <v>3.5647851653967666E-2</v>
      </c>
      <c r="N46" s="11">
        <f>零售存款分项!O251/零售贷款!O11</f>
        <v>3.6439803208374449E-2</v>
      </c>
      <c r="O46" s="11">
        <f>零售存款分项!P251/零售贷款!P11</f>
        <v>4.5258899223767711E-2</v>
      </c>
      <c r="P46" s="11">
        <f>零售存款分项!Q251/零售贷款!Q11</f>
        <v>4.9292458389009482E-2</v>
      </c>
      <c r="Q46" s="11">
        <f>零售存款分项!R251/零售贷款!R11</f>
        <v>6.0992806872283173E-2</v>
      </c>
      <c r="R46" s="11">
        <f>零售存款分项!S251/零售贷款!S11</f>
        <v>6.4552849724590175E-2</v>
      </c>
      <c r="S46" s="11">
        <f>零售存款分项!T251/零售贷款!T11</f>
        <v>8.3547779655769233E-2</v>
      </c>
      <c r="T46" s="11">
        <f>零售存款分项!U251/零售贷款!U11</f>
        <v>0.10379677555917828</v>
      </c>
      <c r="U46" s="11">
        <f>零售存款分项!V251/零售贷款!V11</f>
        <v>0.12722523677767214</v>
      </c>
      <c r="V46" s="11">
        <f>零售存款分项!W251/零售贷款!W11</f>
        <v>0.16846482334227186</v>
      </c>
      <c r="W46" s="11">
        <f>零售存款分项!X251/零售贷款!X11</f>
        <v>0.18909287183468867</v>
      </c>
      <c r="X46" s="11">
        <f>零售存款分项!Y251/零售贷款!Y11</f>
        <v>0.23434650042196389</v>
      </c>
      <c r="Y46" s="11">
        <f>零售存款分项!Z251/零售贷款!Z11</f>
        <v>0.2753239283899489</v>
      </c>
      <c r="Z46" s="11">
        <f>零售存款分项!AA251/零售贷款!AA11</f>
        <v>0.32456972872220707</v>
      </c>
    </row>
    <row r="47" spans="1:26" x14ac:dyDescent="0.4">
      <c r="A47" t="str">
        <f>[1]!to_tradecode(B47)</f>
        <v>601998</v>
      </c>
      <c r="B47" s="3" t="s">
        <v>9</v>
      </c>
      <c r="C47" s="11" t="e">
        <f>零售存款分项!D252/零售贷款!D12</f>
        <v>#DIV/0!</v>
      </c>
      <c r="D47" s="11" t="e">
        <f>零售存款分项!E252/零售贷款!E12</f>
        <v>#DIV/0!</v>
      </c>
      <c r="E47" s="11" t="e">
        <f>零售存款分项!F252/零售贷款!F12</f>
        <v>#DIV/0!</v>
      </c>
      <c r="F47" s="11" t="e">
        <f>零售存款分项!G252/零售贷款!G12</f>
        <v>#DIV/0!</v>
      </c>
      <c r="G47" s="11">
        <f>零售存款分项!H252/零售贷款!H12</f>
        <v>5.447567979602834E-2</v>
      </c>
      <c r="H47" s="11">
        <f>零售存款分项!I252/零售贷款!I12</f>
        <v>8.2058719576848543E-2</v>
      </c>
      <c r="I47" s="11">
        <f>零售存款分项!J252/零售贷款!J12</f>
        <v>0.12694415642127091</v>
      </c>
      <c r="J47" s="11">
        <f>零售存款分项!K252/零售贷款!K12</f>
        <v>0.11643158012830319</v>
      </c>
      <c r="K47" s="11">
        <f>零售存款分项!L252/零售贷款!L12</f>
        <v>9.5729897463572577E-2</v>
      </c>
      <c r="L47" s="11">
        <f>零售存款分项!M252/零售贷款!M12</f>
        <v>7.6464538337216378E-2</v>
      </c>
      <c r="M47" s="11">
        <f>零售存款分项!N252/零售贷款!N12</f>
        <v>9.0487067331255722E-2</v>
      </c>
      <c r="N47" s="11">
        <f>零售存款分项!O252/零售贷款!O12</f>
        <v>9.7242766208512674E-2</v>
      </c>
      <c r="O47" s="11">
        <f>零售存款分项!P252/零售贷款!P12</f>
        <v>0.11981118357028603</v>
      </c>
      <c r="P47" s="11">
        <f>零售存款分项!Q252/零售贷款!Q12</f>
        <v>0.14215321617471421</v>
      </c>
      <c r="Q47" s="11">
        <f>零售存款分项!R252/零售贷款!R12</f>
        <v>0.16185712108580086</v>
      </c>
      <c r="R47" s="11">
        <f>零售存款分项!S252/零售贷款!S12</f>
        <v>0.17899822018815154</v>
      </c>
      <c r="S47" s="11">
        <f>零售存款分项!T252/零售贷款!T12</f>
        <v>0.19633052095888578</v>
      </c>
      <c r="T47" s="11">
        <f>零售存款分项!U252/零售贷款!U12</f>
        <v>0.19468881282564157</v>
      </c>
      <c r="U47" s="11">
        <f>零售存款分项!V252/零售贷款!V12</f>
        <v>0.22745231693616588</v>
      </c>
      <c r="V47" s="11">
        <f>零售存款分项!W252/零售贷款!W12</f>
        <v>0.25441651678830668</v>
      </c>
      <c r="W47" s="11">
        <f>零售存款分项!X252/零售贷款!X12</f>
        <v>0.2629338645823518</v>
      </c>
      <c r="X47" s="11">
        <f>零售存款分项!Y252/零售贷款!Y12</f>
        <v>0.24672569189230195</v>
      </c>
      <c r="Y47" s="11">
        <f>零售存款分项!Z252/零售贷款!Z12</f>
        <v>0.24849520074095291</v>
      </c>
      <c r="Z47" s="11">
        <f>零售存款分项!AA252/零售贷款!AA12</f>
        <v>0.26717990067976866</v>
      </c>
    </row>
    <row r="48" spans="1:26" x14ac:dyDescent="0.4">
      <c r="A48" t="str">
        <f>[1]!to_tradecode(B48)</f>
        <v>000001</v>
      </c>
      <c r="B48" s="3" t="s">
        <v>10</v>
      </c>
      <c r="C48" s="11" t="e">
        <f>零售存款分项!D253/零售贷款!D13</f>
        <v>#DIV/0!</v>
      </c>
      <c r="D48" s="11" t="e">
        <f>零售存款分项!E253/零售贷款!E13</f>
        <v>#DIV/0!</v>
      </c>
      <c r="E48" s="11" t="e">
        <f>零售存款分项!F253/零售贷款!F13</f>
        <v>#DIV/0!</v>
      </c>
      <c r="F48" s="11" t="e">
        <f>零售存款分项!G253/零售贷款!G13</f>
        <v>#DIV/0!</v>
      </c>
      <c r="G48" s="11">
        <f>零售存款分项!H253/零售贷款!H13</f>
        <v>3.1645280868004486E-2</v>
      </c>
      <c r="H48" s="11">
        <f>零售存款分项!I253/零售贷款!I13</f>
        <v>4.2113168536249919E-2</v>
      </c>
      <c r="I48" s="11">
        <f>零售存款分项!J253/零售贷款!J13</f>
        <v>5.0361143658003718E-2</v>
      </c>
      <c r="J48" s="11">
        <f>零售存款分项!K253/零售贷款!K13</f>
        <v>5.0302941745242968E-2</v>
      </c>
      <c r="K48" s="11">
        <f>零售存款分项!L253/零售贷款!L13</f>
        <v>4.8659262688550545E-2</v>
      </c>
      <c r="L48" s="11">
        <f>零售存款分项!M253/零售贷款!M13</f>
        <v>5.6021023716603474E-2</v>
      </c>
      <c r="M48" s="11">
        <f>零售存款分项!N253/零售贷款!N13</f>
        <v>5.2826422177591224E-2</v>
      </c>
      <c r="N48" s="11">
        <f>零售存款分项!O253/零售贷款!O13</f>
        <v>4.8363308797433675E-2</v>
      </c>
      <c r="O48" s="11">
        <f>零售存款分项!P253/零售贷款!P13</f>
        <v>0.13011348389019661</v>
      </c>
      <c r="P48" s="11">
        <f>零售存款分项!Q253/零售贷款!Q13</f>
        <v>0.1549403921376038</v>
      </c>
      <c r="Q48" s="11">
        <f>零售存款分项!R253/零售贷款!R13</f>
        <v>0.22017971831764246</v>
      </c>
      <c r="R48" s="11">
        <f>零售存款分项!S253/零售贷款!S13</f>
        <v>0.26815543182087431</v>
      </c>
      <c r="S48" s="11">
        <f>零售存款分项!T253/零售贷款!T13</f>
        <v>0.2666482419775833</v>
      </c>
      <c r="T48" s="11">
        <f>零售存款分项!U253/零售贷款!U13</f>
        <v>0.27885074555169698</v>
      </c>
      <c r="U48" s="11">
        <f>零售存款分项!V253/零售贷款!V13</f>
        <v>0.26727360095585656</v>
      </c>
      <c r="V48" s="11">
        <f>零售存款分项!W253/零售贷款!W13</f>
        <v>0.29635265608304073</v>
      </c>
      <c r="W48" s="11">
        <f>零售存款分项!X253/零售贷款!X13</f>
        <v>0.33490350046016931</v>
      </c>
      <c r="X48" s="11">
        <f>零售存款分项!Y253/零售贷款!Y13</f>
        <v>0.35691530938206789</v>
      </c>
      <c r="Y48" s="11">
        <f>零售存款分项!Z253/零售贷款!Z13</f>
        <v>0.33475738708627883</v>
      </c>
      <c r="Z48" s="11">
        <f>零售存款分项!AA253/零售贷款!AA13</f>
        <v>0.31651129696287106</v>
      </c>
    </row>
    <row r="49" spans="1:26" x14ac:dyDescent="0.4">
      <c r="A49" t="str">
        <f>[1]!to_tradecode(B49)</f>
        <v>601818</v>
      </c>
      <c r="B49" s="3" t="s">
        <v>11</v>
      </c>
      <c r="C49" s="11" t="e">
        <f>零售存款分项!D254/零售贷款!D14</f>
        <v>#DIV/0!</v>
      </c>
      <c r="D49" s="11" t="e">
        <f>零售存款分项!E254/零售贷款!E14</f>
        <v>#DIV/0!</v>
      </c>
      <c r="E49" s="11" t="e">
        <f>零售存款分项!F254/零售贷款!F14</f>
        <v>#DIV/0!</v>
      </c>
      <c r="F49" s="11" t="e">
        <f>零售存款分项!G254/零售贷款!G14</f>
        <v>#DIV/0!</v>
      </c>
      <c r="G49" s="11">
        <f>零售存款分项!H254/零售贷款!H14</f>
        <v>1.2383382838974187E-2</v>
      </c>
      <c r="H49" s="11" t="e">
        <f>零售存款分项!I254/零售贷款!I14</f>
        <v>#DIV/0!</v>
      </c>
      <c r="I49" s="11">
        <f>零售存款分项!J254/零售贷款!J14</f>
        <v>4.7498041208733029E-2</v>
      </c>
      <c r="J49" s="11" t="e">
        <f>零售存款分项!K254/零售贷款!K14</f>
        <v>#DIV/0!</v>
      </c>
      <c r="K49" s="11">
        <f>零售存款分项!L254/零售贷款!L14</f>
        <v>6.3841259209645021E-2</v>
      </c>
      <c r="L49" s="11" t="e">
        <f>零售存款分项!M254/零售贷款!M14</f>
        <v>#DIV/0!</v>
      </c>
      <c r="M49" s="11">
        <f>零售存款分项!N254/零售贷款!N14</f>
        <v>6.7075846296486996E-2</v>
      </c>
      <c r="N49" s="11">
        <f>零售存款分项!O254/零售贷款!O14</f>
        <v>7.6491764259068562E-2</v>
      </c>
      <c r="O49" s="11">
        <f>零售存款分项!P254/零售贷款!P14</f>
        <v>0.10856789372712133</v>
      </c>
      <c r="P49" s="11">
        <f>零售存款分项!Q254/零售贷款!Q14</f>
        <v>0.1731490273219693</v>
      </c>
      <c r="Q49" s="11">
        <f>零售存款分项!R254/零售贷款!R14</f>
        <v>0.22350331028016979</v>
      </c>
      <c r="R49" s="11">
        <f>零售存款分项!S254/零售贷款!S14</f>
        <v>0.24781868276406332</v>
      </c>
      <c r="S49" s="11">
        <f>零售存款分项!T254/零售贷款!T14</f>
        <v>0.26760473411485747</v>
      </c>
      <c r="T49" s="11">
        <f>零售存款分项!U254/零售贷款!U14</f>
        <v>0.2715307371579519</v>
      </c>
      <c r="U49" s="11">
        <f>零售存款分项!V254/零售贷款!V14</f>
        <v>0.30465220284258865</v>
      </c>
      <c r="V49" s="11">
        <f>零售存款分项!W254/零售贷款!W14</f>
        <v>0.31795125117626288</v>
      </c>
      <c r="W49" s="11">
        <f>零售存款分项!X254/零售贷款!X14</f>
        <v>0.32915317511713837</v>
      </c>
      <c r="X49" s="11">
        <f>零售存款分项!Y254/零售贷款!Y14</f>
        <v>0.32512536423392291</v>
      </c>
      <c r="Y49" s="11">
        <f>零售存款分项!Z254/零售贷款!Z14</f>
        <v>0.32018711235035008</v>
      </c>
      <c r="Z49" s="11">
        <f>零售存款分项!AA254/零售贷款!AA14</f>
        <v>0.33100838584507836</v>
      </c>
    </row>
    <row r="50" spans="1:26" x14ac:dyDescent="0.4">
      <c r="A50" t="str">
        <f>[1]!to_tradecode(B50)</f>
        <v>600015</v>
      </c>
      <c r="B50" s="3" t="s">
        <v>12</v>
      </c>
      <c r="C50" s="11" t="e">
        <f>零售存款分项!D255/零售贷款!D15</f>
        <v>#DIV/0!</v>
      </c>
      <c r="D50" s="11" t="e">
        <f>零售存款分项!E255/零售贷款!E15</f>
        <v>#DIV/0!</v>
      </c>
      <c r="E50" s="11" t="e">
        <f>零售存款分项!F255/零售贷款!F15</f>
        <v>#DIV/0!</v>
      </c>
      <c r="F50" s="11" t="e">
        <f>零售存款分项!G255/零售贷款!G15</f>
        <v>#DIV/0!</v>
      </c>
      <c r="G50" s="11">
        <f>零售存款分项!H255/零售贷款!H15</f>
        <v>0</v>
      </c>
      <c r="H50" s="11">
        <f>零售存款分项!I255/零售贷款!I15</f>
        <v>0</v>
      </c>
      <c r="I50" s="11">
        <f>零售存款分项!J255/零售贷款!J15</f>
        <v>0</v>
      </c>
      <c r="J50" s="11">
        <f>零售存款分项!K255/零售贷款!K15</f>
        <v>0</v>
      </c>
      <c r="K50" s="11">
        <f>零售存款分项!L255/零售贷款!L15</f>
        <v>2.1143318976004497E-2</v>
      </c>
      <c r="L50" s="11">
        <f>零售存款分项!M255/零售贷款!M15</f>
        <v>1.9851802804817277E-2</v>
      </c>
      <c r="M50" s="11">
        <f>零售存款分项!N255/零售贷款!N15</f>
        <v>2.9154030494416869E-2</v>
      </c>
      <c r="N50" s="11">
        <f>零售存款分项!O255/零售贷款!O15</f>
        <v>3.8670354473087573E-2</v>
      </c>
      <c r="O50" s="11">
        <f>零售存款分项!P255/零售贷款!P15</f>
        <v>5.4085668004702499E-2</v>
      </c>
      <c r="P50" s="11">
        <f>零售存款分项!Q255/零售贷款!Q15</f>
        <v>6.1825618610375062E-2</v>
      </c>
      <c r="Q50" s="11">
        <f>零售存款分项!R255/零售贷款!R15</f>
        <v>7.8592862957070811E-2</v>
      </c>
      <c r="R50" s="11">
        <f>零售存款分项!S255/零售贷款!S15</f>
        <v>9.3729634304287213E-2</v>
      </c>
      <c r="S50" s="11">
        <f>零售存款分项!T255/零售贷款!T15</f>
        <v>0.12891407596284518</v>
      </c>
      <c r="T50" s="11">
        <f>零售存款分项!U255/零售贷款!U15</f>
        <v>0.15425464660513338</v>
      </c>
      <c r="U50" s="11">
        <f>零售存款分项!V255/零售贷款!V15</f>
        <v>0.19222273091450154</v>
      </c>
      <c r="V50" s="11">
        <f>零售存款分项!W255/零售贷款!W15</f>
        <v>0.22454917508632818</v>
      </c>
      <c r="W50" s="11">
        <f>零售存款分项!X255/零售贷款!X15</f>
        <v>0.26365695229088376</v>
      </c>
      <c r="X50" s="11">
        <f>零售存款分项!Y255/零售贷款!Y15</f>
        <v>0.301525032878736</v>
      </c>
      <c r="Y50" s="11">
        <f>零售存款分项!Z255/零售贷款!Z15</f>
        <v>0.3210845972856573</v>
      </c>
      <c r="Z50" s="11">
        <f>零售存款分项!AA255/零售贷款!AA15</f>
        <v>0.34023911460091311</v>
      </c>
    </row>
    <row r="51" spans="1:26" x14ac:dyDescent="0.4">
      <c r="A51" t="str">
        <f>[1]!to_tradecode(B51)</f>
        <v>601169</v>
      </c>
      <c r="B51" s="3" t="s">
        <v>13</v>
      </c>
      <c r="C51" s="11" t="e">
        <f>零售存款分项!D256/零售贷款!D16</f>
        <v>#DIV/0!</v>
      </c>
      <c r="D51" s="11" t="e">
        <f>零售存款分项!E256/零售贷款!E16</f>
        <v>#DIV/0!</v>
      </c>
      <c r="E51" s="11" t="e">
        <f>零售存款分项!F256/零售贷款!F16</f>
        <v>#DIV/0!</v>
      </c>
      <c r="F51" s="11" t="e">
        <f>零售存款分项!G256/零售贷款!G16</f>
        <v>#DIV/0!</v>
      </c>
      <c r="G51" s="11">
        <f>零售存款分项!H256/零售贷款!H16</f>
        <v>0</v>
      </c>
      <c r="H51" s="11">
        <f>零售存款分项!I256/零售贷款!I16</f>
        <v>0</v>
      </c>
      <c r="I51" s="11">
        <f>零售存款分项!J256/零售贷款!J16</f>
        <v>0.14655653950584407</v>
      </c>
      <c r="J51" s="11">
        <f>零售存款分项!K256/零售贷款!K16</f>
        <v>0.15004252093361337</v>
      </c>
      <c r="K51" s="11">
        <f>零售存款分项!L256/零售贷款!L16</f>
        <v>0</v>
      </c>
      <c r="L51" s="11">
        <f>零售存款分项!M256/零售贷款!M16</f>
        <v>0</v>
      </c>
      <c r="M51" s="11">
        <f>零售存款分项!N256/零售贷款!N16</f>
        <v>0</v>
      </c>
      <c r="N51" s="11">
        <f>零售存款分项!O256/零售贷款!O16</f>
        <v>0</v>
      </c>
      <c r="O51" s="11">
        <f>零售存款分项!P256/零售贷款!P16</f>
        <v>0</v>
      </c>
      <c r="P51" s="11">
        <f>零售存款分项!Q256/零售贷款!Q16</f>
        <v>0</v>
      </c>
      <c r="Q51" s="11">
        <f>零售存款分项!R256/零售贷款!R16</f>
        <v>0</v>
      </c>
      <c r="R51" s="11">
        <f>零售存款分项!S256/零售贷款!S16</f>
        <v>0</v>
      </c>
      <c r="S51" s="11">
        <f>零售存款分项!T256/零售贷款!T16</f>
        <v>0</v>
      </c>
      <c r="T51" s="11">
        <f>零售存款分项!U256/零售贷款!U16</f>
        <v>0</v>
      </c>
      <c r="U51" s="11">
        <f>零售存款分项!V256/零售贷款!V16</f>
        <v>0</v>
      </c>
      <c r="V51" s="11">
        <f>零售存款分项!W256/零售贷款!W16</f>
        <v>0</v>
      </c>
      <c r="W51" s="11">
        <f>零售存款分项!X256/零售贷款!X16</f>
        <v>0</v>
      </c>
      <c r="X51" s="11">
        <f>零售存款分项!Y256/零售贷款!Y16</f>
        <v>0</v>
      </c>
      <c r="Y51" s="11">
        <f>零售存款分项!Z256/零售贷款!Z16</f>
        <v>0</v>
      </c>
      <c r="Z51" s="11">
        <f>零售存款分项!AA256/零售贷款!AA16</f>
        <v>0</v>
      </c>
    </row>
    <row r="52" spans="1:26" x14ac:dyDescent="0.4">
      <c r="A52" t="str">
        <f>[1]!to_tradecode(B52)</f>
        <v>601009</v>
      </c>
      <c r="B52" s="3" t="s">
        <v>14</v>
      </c>
      <c r="C52" s="11" t="e">
        <f>零售存款分项!D257/零售贷款!D17</f>
        <v>#DIV/0!</v>
      </c>
      <c r="D52" s="11" t="e">
        <f>零售存款分项!E257/零售贷款!E17</f>
        <v>#DIV/0!</v>
      </c>
      <c r="E52" s="11" t="e">
        <f>零售存款分项!F257/零售贷款!F17</f>
        <v>#DIV/0!</v>
      </c>
      <c r="F52" s="11" t="e">
        <f>零售存款分项!G257/零售贷款!G17</f>
        <v>#DIV/0!</v>
      </c>
      <c r="G52" s="11">
        <f>零售存款分项!H257/零售贷款!H17</f>
        <v>3.3049360876356119E-3</v>
      </c>
      <c r="H52" s="11">
        <f>零售存款分项!I257/零售贷款!I17</f>
        <v>3.8050649576837812E-3</v>
      </c>
      <c r="I52" s="11">
        <f>零售存款分项!J257/零售贷款!J17</f>
        <v>3.6229950666331577E-3</v>
      </c>
      <c r="J52" s="11">
        <f>零售存款分项!K257/零售贷款!K17</f>
        <v>3.7997171619762204E-3</v>
      </c>
      <c r="K52" s="11">
        <f>零售存款分项!L257/零售贷款!L17</f>
        <v>0</v>
      </c>
      <c r="L52" s="11">
        <f>零售存款分项!M257/零售贷款!M17</f>
        <v>3.1806750288125769E-3</v>
      </c>
      <c r="M52" s="11">
        <f>零售存款分项!N257/零售贷款!N17</f>
        <v>4.8356162934464183E-3</v>
      </c>
      <c r="N52" s="11">
        <f>零售存款分项!O257/零售贷款!O17</f>
        <v>5.8426469179499287E-3</v>
      </c>
      <c r="O52" s="11">
        <f>零售存款分项!P257/零售贷款!P17</f>
        <v>1.267182887197329E-2</v>
      </c>
      <c r="P52" s="11">
        <f>零售存款分项!Q257/零售贷款!Q17</f>
        <v>1.2801174229446063E-2</v>
      </c>
      <c r="Q52" s="11">
        <f>零售存款分项!R257/零售贷款!R17</f>
        <v>1.6663420430935116E-2</v>
      </c>
      <c r="R52" s="11">
        <f>零售存款分项!S257/零售贷款!S17</f>
        <v>2.7295219789200909E-2</v>
      </c>
      <c r="S52" s="11">
        <f>零售存款分项!T257/零售贷款!T17</f>
        <v>3.9942329476096397E-2</v>
      </c>
      <c r="T52" s="11">
        <f>零售存款分项!U257/零售贷款!U17</f>
        <v>3.949665166841744E-2</v>
      </c>
      <c r="U52" s="11">
        <f>零售存款分项!V257/零售贷款!V17</f>
        <v>4.7137649561174624E-2</v>
      </c>
      <c r="V52" s="11">
        <f>零售存款分项!W257/零售贷款!W17</f>
        <v>4.8379063955151666E-2</v>
      </c>
      <c r="W52" s="11">
        <f>零售存款分项!X257/零售贷款!X17</f>
        <v>4.9808761752340516E-2</v>
      </c>
      <c r="X52" s="11">
        <f>零售存款分项!Y257/零售贷款!Y17</f>
        <v>4.0447615008640969E-2</v>
      </c>
      <c r="Y52" s="11">
        <f>零售存款分项!Z257/零售贷款!Z17</f>
        <v>2.9009066691891863E-2</v>
      </c>
      <c r="Z52" s="11">
        <f>零售存款分项!AA257/零售贷款!AA17</f>
        <v>2.3168309611173804E-2</v>
      </c>
    </row>
    <row r="53" spans="1:26" x14ac:dyDescent="0.4">
      <c r="A53" t="str">
        <f>[1]!to_tradecode(B53)</f>
        <v>002142</v>
      </c>
      <c r="B53" s="3" t="s">
        <v>15</v>
      </c>
      <c r="C53" s="11" t="e">
        <f>零售存款分项!D258/零售贷款!D18</f>
        <v>#DIV/0!</v>
      </c>
      <c r="D53" s="11" t="e">
        <f>零售存款分项!E258/零售贷款!E18</f>
        <v>#DIV/0!</v>
      </c>
      <c r="E53" s="11" t="e">
        <f>零售存款分项!F258/零售贷款!F18</f>
        <v>#DIV/0!</v>
      </c>
      <c r="F53" s="11" t="e">
        <f>零售存款分项!G258/零售贷款!G18</f>
        <v>#DIV/0!</v>
      </c>
      <c r="G53" s="11">
        <f>零售存款分项!H258/零售贷款!H18</f>
        <v>3.2684148314326589E-2</v>
      </c>
      <c r="H53" s="11">
        <f>零售存款分项!I258/零售贷款!I18</f>
        <v>6.6170735435218203E-2</v>
      </c>
      <c r="I53" s="11">
        <f>零售存款分项!J258/零售贷款!J18</f>
        <v>0.16096579642895151</v>
      </c>
      <c r="J53" s="11">
        <f>零售存款分项!K258/零售贷款!K18</f>
        <v>0.15387145269153873</v>
      </c>
      <c r="K53" s="11">
        <f>零售存款分项!L258/零售贷款!L18</f>
        <v>0.12736325381965585</v>
      </c>
      <c r="L53" s="11">
        <f>零售存款分项!M258/零售贷款!M18</f>
        <v>0.10001104390995195</v>
      </c>
      <c r="M53" s="11">
        <f>零售存款分项!N258/零售贷款!N18</f>
        <v>0.10396132477747157</v>
      </c>
      <c r="N53" s="11">
        <f>零售存款分项!O258/零售贷款!O18</f>
        <v>0.12237449589940035</v>
      </c>
      <c r="O53" s="11">
        <f>零售存款分项!P258/零售贷款!P18</f>
        <v>0.12139718333853734</v>
      </c>
      <c r="P53" s="11">
        <f>零售存款分项!Q258/零售贷款!Q18</f>
        <v>0.12243686282436266</v>
      </c>
      <c r="Q53" s="11">
        <f>零售存款分项!R258/零售贷款!R18</f>
        <v>0.15000818053916548</v>
      </c>
      <c r="R53" s="11">
        <f>零售存款分项!S258/零售贷款!S18</f>
        <v>0.16959632611453165</v>
      </c>
      <c r="S53" s="11">
        <f>零售存款分项!T258/零售贷款!T18</f>
        <v>0</v>
      </c>
      <c r="T53" s="11">
        <f>零售存款分项!U258/零售贷款!U18</f>
        <v>0</v>
      </c>
      <c r="U53" s="11">
        <f>零售存款分项!V258/零售贷款!V18</f>
        <v>0</v>
      </c>
      <c r="V53" s="11">
        <f>零售存款分项!W258/零售贷款!W18</f>
        <v>0</v>
      </c>
      <c r="W53" s="11">
        <f>零售存款分项!X258/零售贷款!X18</f>
        <v>0</v>
      </c>
      <c r="X53" s="11">
        <f>零售存款分项!Y258/零售贷款!Y18</f>
        <v>0</v>
      </c>
      <c r="Y53" s="11">
        <f>零售存款分项!Z258/零售贷款!Z18</f>
        <v>0</v>
      </c>
      <c r="Z53" s="11">
        <f>零售存款分项!AA258/零售贷款!AA18</f>
        <v>0</v>
      </c>
    </row>
    <row r="54" spans="1:26" x14ac:dyDescent="0.4">
      <c r="A54" t="str">
        <f>[1]!to_tradecode(B54)</f>
        <v>600919</v>
      </c>
      <c r="B54" s="3" t="s">
        <v>16</v>
      </c>
      <c r="C54" s="11" t="e">
        <f>零售存款分项!D259/零售贷款!D19</f>
        <v>#DIV/0!</v>
      </c>
      <c r="D54" s="11" t="e">
        <f>零售存款分项!E259/零售贷款!E19</f>
        <v>#DIV/0!</v>
      </c>
      <c r="E54" s="11" t="e">
        <f>零售存款分项!F259/零售贷款!F19</f>
        <v>#DIV/0!</v>
      </c>
      <c r="F54" s="11" t="e">
        <f>零售存款分项!G259/零售贷款!G19</f>
        <v>#DIV/0!</v>
      </c>
      <c r="G54" s="11">
        <f>零售存款分项!H259/零售贷款!H19</f>
        <v>2.1202658067884106E-4</v>
      </c>
      <c r="H54" s="11" t="e">
        <f>零售存款分项!I259/零售贷款!I19</f>
        <v>#DIV/0!</v>
      </c>
      <c r="I54" s="11" t="e">
        <f>零售存款分项!J259/零售贷款!J19</f>
        <v>#DIV/0!</v>
      </c>
      <c r="J54" s="11" t="e">
        <f>零售存款分项!K259/零售贷款!K19</f>
        <v>#DIV/0!</v>
      </c>
      <c r="K54" s="11">
        <f>零售存款分项!L259/零售贷款!L19</f>
        <v>2.7818184602192684E-2</v>
      </c>
      <c r="L54" s="11" t="e">
        <f>零售存款分项!M259/零售贷款!M19</f>
        <v>#DIV/0!</v>
      </c>
      <c r="M54" s="11">
        <f>零售存款分项!N259/零售贷款!N19</f>
        <v>0</v>
      </c>
      <c r="N54" s="11" t="e">
        <f>零售存款分项!O259/零售贷款!O19</f>
        <v>#DIV/0!</v>
      </c>
      <c r="O54" s="11">
        <f>零售存款分项!P259/零售贷款!P19</f>
        <v>2.4780993660399632E-2</v>
      </c>
      <c r="P54" s="11" t="e">
        <f>零售存款分项!Q259/零售贷款!Q19</f>
        <v>#DIV/0!</v>
      </c>
      <c r="Q54" s="11">
        <f>零售存款分项!R259/零售贷款!R19</f>
        <v>3.315720173732694E-2</v>
      </c>
      <c r="R54" s="11" t="e">
        <f>零售存款分项!S259/零售贷款!S19</f>
        <v>#DIV/0!</v>
      </c>
      <c r="S54" s="11">
        <f>零售存款分项!T259/零售贷款!T19</f>
        <v>3.7989186901287088E-2</v>
      </c>
      <c r="T54" s="11" t="e">
        <f>零售存款分项!U259/零售贷款!U19</f>
        <v>#DIV/0!</v>
      </c>
      <c r="U54" s="11">
        <f>零售存款分项!V259/零售贷款!V19</f>
        <v>6.9220740426547023E-2</v>
      </c>
      <c r="V54" s="11" t="e">
        <f>零售存款分项!W259/零售贷款!W19</f>
        <v>#DIV/0!</v>
      </c>
      <c r="W54" s="11">
        <f>零售存款分项!X259/零售贷款!X19</f>
        <v>0.1033040525142386</v>
      </c>
      <c r="X54" s="11">
        <f>零售存款分项!Y259/零售贷款!Y19</f>
        <v>9.626117847636953E-2</v>
      </c>
      <c r="Y54" s="11">
        <f>零售存款分项!Z259/零售贷款!Z19</f>
        <v>9.053392402441475E-2</v>
      </c>
      <c r="Z54" s="11">
        <f>零售存款分项!AA259/零售贷款!AA19</f>
        <v>8.643660450752387E-2</v>
      </c>
    </row>
    <row r="55" spans="1:26" x14ac:dyDescent="0.4">
      <c r="A55" t="str">
        <f>[1]!to_tradecode(B55)</f>
        <v>601997</v>
      </c>
      <c r="B55" s="3" t="s">
        <v>17</v>
      </c>
      <c r="C55" s="11" t="e">
        <f>零售存款分项!D260/零售贷款!D20</f>
        <v>#DIV/0!</v>
      </c>
      <c r="D55" s="11" t="e">
        <f>零售存款分项!E260/零售贷款!E20</f>
        <v>#DIV/0!</v>
      </c>
      <c r="E55" s="11" t="e">
        <f>零售存款分项!F260/零售贷款!F20</f>
        <v>#DIV/0!</v>
      </c>
      <c r="F55" s="11" t="e">
        <f>零售存款分项!G260/零售贷款!G20</f>
        <v>#DIV/0!</v>
      </c>
      <c r="G55" s="11">
        <f>零售存款分项!H260/零售贷款!H20</f>
        <v>0</v>
      </c>
      <c r="H55" s="11" t="e">
        <f>零售存款分项!I260/零售贷款!I20</f>
        <v>#DIV/0!</v>
      </c>
      <c r="I55" s="11">
        <f>零售存款分项!J260/零售贷款!J20</f>
        <v>0</v>
      </c>
      <c r="J55" s="11">
        <f>零售存款分项!K260/零售贷款!K20</f>
        <v>0</v>
      </c>
      <c r="K55" s="11">
        <f>零售存款分项!L260/零售贷款!L20</f>
        <v>0</v>
      </c>
      <c r="L55" s="11" t="e">
        <f>零售存款分项!M260/零售贷款!M20</f>
        <v>#DIV/0!</v>
      </c>
      <c r="M55" s="11">
        <f>零售存款分项!N260/零售贷款!N20</f>
        <v>1.5147466844520228E-3</v>
      </c>
      <c r="N55" s="11" t="e">
        <f>零售存款分项!O260/零售贷款!O20</f>
        <v>#DIV/0!</v>
      </c>
      <c r="O55" s="11">
        <f>零售存款分项!P260/零售贷款!P20</f>
        <v>1.9237627844506005E-3</v>
      </c>
      <c r="P55" s="11" t="e">
        <f>零售存款分项!Q260/零售贷款!Q20</f>
        <v>#DIV/0!</v>
      </c>
      <c r="Q55" s="11">
        <f>零售存款分项!R260/零售贷款!R20</f>
        <v>2.2625681600881077E-3</v>
      </c>
      <c r="R55" s="11" t="e">
        <f>零售存款分项!S260/零售贷款!S20</f>
        <v>#DIV/0!</v>
      </c>
      <c r="S55" s="11">
        <f>零售存款分项!T260/零售贷款!T20</f>
        <v>7.7554819094943486E-3</v>
      </c>
      <c r="T55" s="11" t="e">
        <f>零售存款分项!U260/零售贷款!U20</f>
        <v>#DIV/0!</v>
      </c>
      <c r="U55" s="11">
        <f>零售存款分项!V260/零售贷款!V20</f>
        <v>1.5692831361652948E-2</v>
      </c>
      <c r="V55" s="11">
        <f>零售存款分项!W260/零售贷款!W20</f>
        <v>1.967252064899009E-2</v>
      </c>
      <c r="W55" s="11">
        <f>零售存款分项!X260/零售贷款!X20</f>
        <v>5.1316694098984435E-2</v>
      </c>
      <c r="X55" s="11">
        <f>零售存款分项!Y260/零售贷款!Y20</f>
        <v>7.915161429727377E-2</v>
      </c>
      <c r="Y55" s="11">
        <f>零售存款分项!Z260/零售贷款!Z20</f>
        <v>0.10093204273854725</v>
      </c>
      <c r="Z55" s="11">
        <f>零售存款分项!AA260/零售贷款!AA20</f>
        <v>0.11865562908497776</v>
      </c>
    </row>
    <row r="56" spans="1:26" x14ac:dyDescent="0.4">
      <c r="A56" t="str">
        <f>[1]!to_tradecode(B56)</f>
        <v>601229</v>
      </c>
      <c r="B56" s="3" t="s">
        <v>18</v>
      </c>
      <c r="C56" s="11" t="e">
        <f>零售存款分项!D261/零售贷款!D21</f>
        <v>#DIV/0!</v>
      </c>
      <c r="D56" s="11" t="e">
        <f>零售存款分项!E261/零售贷款!E21</f>
        <v>#DIV/0!</v>
      </c>
      <c r="E56" s="11">
        <f>零售存款分项!F261/零售贷款!F21</f>
        <v>0</v>
      </c>
      <c r="F56" s="11" t="e">
        <f>零售存款分项!G261/零售贷款!G21</f>
        <v>#DIV/0!</v>
      </c>
      <c r="G56" s="11">
        <f>零售存款分项!H261/零售贷款!H21</f>
        <v>3.4078916107708482E-2</v>
      </c>
      <c r="H56" s="11">
        <f>零售存款分项!I261/零售贷款!I21</f>
        <v>0</v>
      </c>
      <c r="I56" s="11">
        <f>零售存款分项!J261/零售贷款!J21</f>
        <v>4.626097967522886E-2</v>
      </c>
      <c r="J56" s="11" t="e">
        <f>零售存款分项!K261/零售贷款!K21</f>
        <v>#DIV/0!</v>
      </c>
      <c r="K56" s="11">
        <f>零售存款分项!L261/零售贷款!L21</f>
        <v>5.5924347816605303E-2</v>
      </c>
      <c r="L56" s="11" t="e">
        <f>零售存款分项!M261/零售贷款!M21</f>
        <v>#DIV/0!</v>
      </c>
      <c r="M56" s="11">
        <f>零售存款分项!N261/零售贷款!N21</f>
        <v>5.6649773569111952E-2</v>
      </c>
      <c r="N56" s="11" t="e">
        <f>零售存款分项!O261/零售贷款!O21</f>
        <v>#DIV/0!</v>
      </c>
      <c r="O56" s="11">
        <f>零售存款分项!P261/零售贷款!P21</f>
        <v>6.4649190439475715E-2</v>
      </c>
      <c r="P56" s="11" t="e">
        <f>零售存款分项!Q261/零售贷款!Q21</f>
        <v>#DIV/0!</v>
      </c>
      <c r="Q56" s="11">
        <f>零售存款分项!R261/零售贷款!R21</f>
        <v>8.361599747574347E-2</v>
      </c>
      <c r="R56" s="11" t="e">
        <f>零售存款分项!S261/零售贷款!S21</f>
        <v>#DIV/0!</v>
      </c>
      <c r="S56" s="11">
        <f>零售存款分项!T261/零售贷款!T21</f>
        <v>9.8734666679983971E-2</v>
      </c>
      <c r="T56" s="11" t="e">
        <f>零售存款分项!U261/零售贷款!U21</f>
        <v>#DIV/0!</v>
      </c>
      <c r="U56" s="11">
        <f>零售存款分项!V261/零售贷款!V21</f>
        <v>0.1331847870508745</v>
      </c>
      <c r="V56" s="11">
        <f>零售存款分项!W261/零售贷款!W21</f>
        <v>0.14685334266713335</v>
      </c>
      <c r="W56" s="11">
        <f>零售存款分项!X261/零售贷款!X21</f>
        <v>0.14325562341402059</v>
      </c>
      <c r="X56" s="11" t="e">
        <f>零售存款分项!Y261/零售贷款!Y21</f>
        <v>#DIV/0!</v>
      </c>
      <c r="Y56" s="11">
        <f>零售存款分项!Z261/零售贷款!Z21</f>
        <v>0.14435785406261029</v>
      </c>
      <c r="Z56" s="11">
        <f>零售存款分项!AA261/零售贷款!AA21</f>
        <v>0.14383167177398354</v>
      </c>
    </row>
    <row r="57" spans="1:26" x14ac:dyDescent="0.4">
      <c r="A57" t="str">
        <f>[1]!to_tradecode(B57)</f>
        <v>600926</v>
      </c>
      <c r="B57" s="3" t="s">
        <v>19</v>
      </c>
      <c r="C57" s="11" t="e">
        <f>零售存款分项!D262/零售贷款!D22</f>
        <v>#DIV/0!</v>
      </c>
      <c r="D57" s="11" t="e">
        <f>零售存款分项!E262/零售贷款!E22</f>
        <v>#DIV/0!</v>
      </c>
      <c r="E57" s="11" t="e">
        <f>零售存款分项!F262/零售贷款!F22</f>
        <v>#DIV/0!</v>
      </c>
      <c r="F57" s="11" t="e">
        <f>零售存款分项!G262/零售贷款!G22</f>
        <v>#DIV/0!</v>
      </c>
      <c r="G57" s="11">
        <f>零售存款分项!H262/零售贷款!H22</f>
        <v>0</v>
      </c>
      <c r="H57" s="11">
        <f>零售存款分项!I262/零售贷款!I22</f>
        <v>0</v>
      </c>
      <c r="I57" s="11">
        <f>零售存款分项!J262/零售贷款!J22</f>
        <v>0</v>
      </c>
      <c r="J57" s="11" t="e">
        <f>零售存款分项!K262/零售贷款!K22</f>
        <v>#DIV/0!</v>
      </c>
      <c r="K57" s="11">
        <f>零售存款分项!L262/零售贷款!L22</f>
        <v>0</v>
      </c>
      <c r="L57" s="11">
        <f>零售存款分项!M262/零售贷款!M22</f>
        <v>0</v>
      </c>
      <c r="M57" s="11">
        <f>零售存款分项!N262/零售贷款!N22</f>
        <v>0</v>
      </c>
      <c r="N57" s="11">
        <f>零售存款分项!O262/零售贷款!O22</f>
        <v>0</v>
      </c>
      <c r="O57" s="11">
        <f>零售存款分项!P262/零售贷款!P22</f>
        <v>0</v>
      </c>
      <c r="P57" s="11" t="e">
        <f>零售存款分项!Q262/零售贷款!Q22</f>
        <v>#DIV/0!</v>
      </c>
      <c r="Q57" s="11">
        <f>零售存款分项!R262/零售贷款!R22</f>
        <v>0</v>
      </c>
      <c r="R57" s="11" t="e">
        <f>零售存款分项!S262/零售贷款!S22</f>
        <v>#DIV/0!</v>
      </c>
      <c r="S57" s="11">
        <f>零售存款分项!T262/零售贷款!T22</f>
        <v>0</v>
      </c>
      <c r="T57" s="11" t="e">
        <f>零售存款分项!U262/零售贷款!U22</f>
        <v>#DIV/0!</v>
      </c>
      <c r="U57" s="11">
        <f>零售存款分项!V262/零售贷款!V22</f>
        <v>0</v>
      </c>
      <c r="V57" s="11">
        <f>零售存款分项!W262/零售贷款!W22</f>
        <v>0</v>
      </c>
      <c r="W57" s="11">
        <f>零售存款分项!X262/零售贷款!X22</f>
        <v>0</v>
      </c>
      <c r="X57" s="11">
        <f>零售存款分项!Y262/零售贷款!Y22</f>
        <v>0</v>
      </c>
      <c r="Y57" s="11">
        <f>零售存款分项!Z262/零售贷款!Z22</f>
        <v>0</v>
      </c>
      <c r="Z57" s="11">
        <f>零售存款分项!AA262/零售贷款!AA22</f>
        <v>0</v>
      </c>
    </row>
    <row r="58" spans="1:26" x14ac:dyDescent="0.4">
      <c r="A58" t="str">
        <f>[1]!to_tradecode(B58)</f>
        <v>002807</v>
      </c>
      <c r="B58" s="3" t="s">
        <v>20</v>
      </c>
      <c r="C58" s="11" t="e">
        <f>零售存款分项!D263/零售贷款!D23</f>
        <v>#DIV/0!</v>
      </c>
      <c r="D58" s="11" t="e">
        <f>零售存款分项!E263/零售贷款!E23</f>
        <v>#DIV/0!</v>
      </c>
      <c r="E58" s="11" t="e">
        <f>零售存款分项!F263/零售贷款!F23</f>
        <v>#DIV/0!</v>
      </c>
      <c r="F58" s="11" t="e">
        <f>零售存款分项!G263/零售贷款!G23</f>
        <v>#DIV/0!</v>
      </c>
      <c r="G58" s="11" t="e">
        <f>零售存款分项!H263/零售贷款!H23</f>
        <v>#DIV/0!</v>
      </c>
      <c r="H58" s="11" t="e">
        <f>零售存款分项!I263/零售贷款!I23</f>
        <v>#DIV/0!</v>
      </c>
      <c r="I58" s="11">
        <f>零售存款分项!J263/零售贷款!J23</f>
        <v>0</v>
      </c>
      <c r="J58" s="11" t="e">
        <f>零售存款分项!K263/零售贷款!K23</f>
        <v>#DIV/0!</v>
      </c>
      <c r="K58" s="11">
        <f>零售存款分项!L263/零售贷款!L23</f>
        <v>0</v>
      </c>
      <c r="L58" s="11" t="e">
        <f>零售存款分项!M263/零售贷款!M23</f>
        <v>#DIV/0!</v>
      </c>
      <c r="M58" s="11">
        <f>零售存款分项!N263/零售贷款!N23</f>
        <v>0</v>
      </c>
      <c r="N58" s="11" t="e">
        <f>零售存款分项!O263/零售贷款!O23</f>
        <v>#DIV/0!</v>
      </c>
      <c r="O58" s="11">
        <f>零售存款分项!P263/零售贷款!P23</f>
        <v>0</v>
      </c>
      <c r="P58" s="11" t="e">
        <f>零售存款分项!Q263/零售贷款!Q23</f>
        <v>#DIV/0!</v>
      </c>
      <c r="Q58" s="11">
        <f>零售存款分项!R263/零售贷款!R23</f>
        <v>0</v>
      </c>
      <c r="R58" s="11" t="e">
        <f>零售存款分项!S263/零售贷款!S23</f>
        <v>#DIV/0!</v>
      </c>
      <c r="S58" s="11">
        <f>零售存款分项!T263/零售贷款!T23</f>
        <v>0</v>
      </c>
      <c r="T58" s="11" t="e">
        <f>零售存款分项!U263/零售贷款!U23</f>
        <v>#DIV/0!</v>
      </c>
      <c r="U58" s="11">
        <f>零售存款分项!V263/零售贷款!V23</f>
        <v>0</v>
      </c>
      <c r="V58" s="11">
        <f>零售存款分项!W263/零售贷款!W23</f>
        <v>0</v>
      </c>
      <c r="W58" s="11">
        <f>零售存款分项!X263/零售贷款!X23</f>
        <v>0</v>
      </c>
      <c r="X58" s="11" t="e">
        <f>零售存款分项!Y263/零售贷款!Y23</f>
        <v>#DIV/0!</v>
      </c>
      <c r="Y58" s="11">
        <f>零售存款分项!Z263/零售贷款!Z23</f>
        <v>0</v>
      </c>
      <c r="Z58" s="11">
        <f>零售存款分项!AA263/零售贷款!AA23</f>
        <v>0</v>
      </c>
    </row>
    <row r="59" spans="1:26" x14ac:dyDescent="0.4">
      <c r="A59" t="str">
        <f>[1]!to_tradecode(B59)</f>
        <v>603323</v>
      </c>
      <c r="B59" s="3" t="s">
        <v>21</v>
      </c>
      <c r="C59" s="11" t="e">
        <f>零售存款分项!D264/零售贷款!D24</f>
        <v>#DIV/0!</v>
      </c>
      <c r="D59" s="11" t="e">
        <f>零售存款分项!E264/零售贷款!E24</f>
        <v>#DIV/0!</v>
      </c>
      <c r="E59" s="11" t="e">
        <f>零售存款分项!F264/零售贷款!F24</f>
        <v>#DIV/0!</v>
      </c>
      <c r="F59" s="11" t="e">
        <f>零售存款分项!G264/零售贷款!G24</f>
        <v>#DIV/0!</v>
      </c>
      <c r="G59" s="11" t="e">
        <f>零售存款分项!H264/零售贷款!H24</f>
        <v>#DIV/0!</v>
      </c>
      <c r="H59" s="11" t="e">
        <f>零售存款分项!I264/零售贷款!I24</f>
        <v>#DIV/0!</v>
      </c>
      <c r="I59" s="11" t="e">
        <f>零售存款分项!J264/零售贷款!J24</f>
        <v>#DIV/0!</v>
      </c>
      <c r="J59" s="11" t="e">
        <f>零售存款分项!K264/零售贷款!K24</f>
        <v>#DIV/0!</v>
      </c>
      <c r="K59" s="11" t="e">
        <f>零售存款分项!L264/零售贷款!L24</f>
        <v>#DIV/0!</v>
      </c>
      <c r="L59" s="11" t="e">
        <f>零售存款分项!M264/零售贷款!M24</f>
        <v>#DIV/0!</v>
      </c>
      <c r="M59" s="11">
        <f>零售存款分项!N264/零售贷款!N24</f>
        <v>0</v>
      </c>
      <c r="N59" s="11" t="e">
        <f>零售存款分项!O264/零售贷款!O24</f>
        <v>#DIV/0!</v>
      </c>
      <c r="O59" s="11">
        <f>零售存款分项!P264/零售贷款!P24</f>
        <v>1.7218814851639681E-2</v>
      </c>
      <c r="P59" s="11" t="e">
        <f>零售存款分项!Q264/零售贷款!Q24</f>
        <v>#DIV/0!</v>
      </c>
      <c r="Q59" s="11">
        <f>零售存款分项!R264/零售贷款!R24</f>
        <v>6.1103863163975959E-2</v>
      </c>
      <c r="R59" s="11" t="e">
        <f>零售存款分项!S264/零售贷款!S24</f>
        <v>#DIV/0!</v>
      </c>
      <c r="S59" s="11">
        <f>零售存款分项!T264/零售贷款!T24</f>
        <v>7.309964372787596E-2</v>
      </c>
      <c r="T59" s="11" t="e">
        <f>零售存款分项!U264/零售贷款!U24</f>
        <v>#DIV/0!</v>
      </c>
      <c r="U59" s="11">
        <f>零售存款分项!V264/零售贷款!V24</f>
        <v>7.5773106977320204E-2</v>
      </c>
      <c r="V59" s="11">
        <f>零售存款分项!W264/零售贷款!W24</f>
        <v>7.016094479657152E-2</v>
      </c>
      <c r="W59" s="11">
        <f>零售存款分项!X264/零售贷款!X24</f>
        <v>5.2041606635742067E-2</v>
      </c>
      <c r="X59" s="11">
        <f>零售存款分项!Y264/零售贷款!Y24</f>
        <v>3.1582750784002737E-2</v>
      </c>
      <c r="Y59" s="11">
        <f>零售存款分项!Z264/零售贷款!Z24</f>
        <v>1.8055261864450479E-2</v>
      </c>
      <c r="Z59" s="11">
        <f>零售存款分项!AA264/零售贷款!AA24</f>
        <v>1.3587121349977556E-2</v>
      </c>
    </row>
    <row r="60" spans="1:26" x14ac:dyDescent="0.4">
      <c r="A60" t="str">
        <f>[1]!to_tradecode(B60)</f>
        <v>600908</v>
      </c>
      <c r="B60" s="3" t="s">
        <v>22</v>
      </c>
      <c r="C60" s="11" t="e">
        <f>零售存款分项!D265/零售贷款!D25</f>
        <v>#DIV/0!</v>
      </c>
      <c r="D60" s="11" t="e">
        <f>零售存款分项!E265/零售贷款!E25</f>
        <v>#DIV/0!</v>
      </c>
      <c r="E60" s="11" t="e">
        <f>零售存款分项!F265/零售贷款!F25</f>
        <v>#DIV/0!</v>
      </c>
      <c r="F60" s="11" t="e">
        <f>零售存款分项!G265/零售贷款!G25</f>
        <v>#DIV/0!</v>
      </c>
      <c r="G60" s="11" t="e">
        <f>零售存款分项!H265/零售贷款!H25</f>
        <v>#DIV/0!</v>
      </c>
      <c r="H60" s="11" t="e">
        <f>零售存款分项!I265/零售贷款!I25</f>
        <v>#DIV/0!</v>
      </c>
      <c r="I60" s="11" t="e">
        <f>零售存款分项!J265/零售贷款!J25</f>
        <v>#DIV/0!</v>
      </c>
      <c r="J60" s="11" t="e">
        <f>零售存款分项!K265/零售贷款!K25</f>
        <v>#DIV/0!</v>
      </c>
      <c r="K60" s="11" t="e">
        <f>零售存款分项!L265/零售贷款!L25</f>
        <v>#DIV/0!</v>
      </c>
      <c r="L60" s="11" t="e">
        <f>零售存款分项!M265/零售贷款!M25</f>
        <v>#DIV/0!</v>
      </c>
      <c r="M60" s="11" t="e">
        <f>零售存款分项!N265/零售贷款!N25</f>
        <v>#DIV/0!</v>
      </c>
      <c r="N60" s="11" t="e">
        <f>零售存款分项!O265/零售贷款!O25</f>
        <v>#DIV/0!</v>
      </c>
      <c r="O60" s="11">
        <f>零售存款分项!P265/零售贷款!P25</f>
        <v>0</v>
      </c>
      <c r="P60" s="11" t="e">
        <f>零售存款分项!Q265/零售贷款!Q25</f>
        <v>#DIV/0!</v>
      </c>
      <c r="Q60" s="11">
        <f>零售存款分项!R265/零售贷款!R25</f>
        <v>0</v>
      </c>
      <c r="R60" s="11" t="e">
        <f>零售存款分项!S265/零售贷款!S25</f>
        <v>#DIV/0!</v>
      </c>
      <c r="S60" s="11">
        <f>零售存款分项!T265/零售贷款!T25</f>
        <v>0</v>
      </c>
      <c r="T60" s="11" t="e">
        <f>零售存款分项!U265/零售贷款!U25</f>
        <v>#DIV/0!</v>
      </c>
      <c r="U60" s="11">
        <f>零售存款分项!V265/零售贷款!V25</f>
        <v>0</v>
      </c>
      <c r="V60" s="11">
        <f>零售存款分项!W265/零售贷款!W25</f>
        <v>0</v>
      </c>
      <c r="W60" s="11">
        <f>零售存款分项!X265/零售贷款!X25</f>
        <v>0</v>
      </c>
      <c r="X60" s="11">
        <f>零售存款分项!Y265/零售贷款!Y25</f>
        <v>0</v>
      </c>
      <c r="Y60" s="11">
        <f>零售存款分项!Z265/零售贷款!Z25</f>
        <v>0</v>
      </c>
      <c r="Z60" s="11">
        <f>零售存款分项!AA265/零售贷款!AA25</f>
        <v>6.9080573263451628E-2</v>
      </c>
    </row>
    <row r="61" spans="1:26" x14ac:dyDescent="0.4">
      <c r="A61" t="str">
        <f>[1]!to_tradecode(B61)</f>
        <v>002839</v>
      </c>
      <c r="B61" s="7" t="s">
        <v>29</v>
      </c>
      <c r="C61" s="11" t="e">
        <f>零售存款分项!D266/零售贷款!D26</f>
        <v>#DIV/0!</v>
      </c>
      <c r="D61" s="11" t="e">
        <f>零售存款分项!E266/零售贷款!E26</f>
        <v>#DIV/0!</v>
      </c>
      <c r="E61" s="11" t="e">
        <f>零售存款分项!F266/零售贷款!F26</f>
        <v>#DIV/0!</v>
      </c>
      <c r="F61" s="11" t="e">
        <f>零售存款分项!G266/零售贷款!G26</f>
        <v>#DIV/0!</v>
      </c>
      <c r="G61" s="11">
        <f>零售存款分项!H266/零售贷款!H26</f>
        <v>0</v>
      </c>
      <c r="H61" s="11" t="e">
        <f>零售存款分项!I266/零售贷款!I26</f>
        <v>#DIV/0!</v>
      </c>
      <c r="I61" s="11">
        <f>零售存款分项!J266/零售贷款!J26</f>
        <v>0</v>
      </c>
      <c r="J61" s="11" t="e">
        <f>零售存款分项!K266/零售贷款!K26</f>
        <v>#DIV/0!</v>
      </c>
      <c r="K61" s="11">
        <f>零售存款分项!L266/零售贷款!L26</f>
        <v>0</v>
      </c>
      <c r="L61" s="11" t="e">
        <f>零售存款分项!M266/零售贷款!M26</f>
        <v>#DIV/0!</v>
      </c>
      <c r="M61" s="11">
        <f>零售存款分项!N266/零售贷款!N26</f>
        <v>0</v>
      </c>
      <c r="N61" s="11" t="e">
        <f>零售存款分项!O266/零售贷款!O26</f>
        <v>#DIV/0!</v>
      </c>
      <c r="O61" s="11">
        <f>零售存款分项!P266/零售贷款!P26</f>
        <v>0</v>
      </c>
      <c r="P61" s="11" t="e">
        <f>零售存款分项!Q266/零售贷款!Q26</f>
        <v>#DIV/0!</v>
      </c>
      <c r="Q61" s="11" t="e">
        <f>零售存款分项!R266/零售贷款!R26</f>
        <v>#DIV/0!</v>
      </c>
      <c r="R61" s="11" t="e">
        <f>零售存款分项!S266/零售贷款!S26</f>
        <v>#DIV/0!</v>
      </c>
      <c r="S61" s="11">
        <f>零售存款分项!T266/零售贷款!T26</f>
        <v>0</v>
      </c>
      <c r="T61" s="11" t="e">
        <f>零售存款分项!U266/零售贷款!U26</f>
        <v>#DIV/0!</v>
      </c>
      <c r="U61" s="11">
        <f>零售存款分项!V266/零售贷款!V26</f>
        <v>0</v>
      </c>
      <c r="V61" s="11" t="e">
        <f>零售存款分项!W266/零售贷款!W26</f>
        <v>#DIV/0!</v>
      </c>
      <c r="W61" s="11">
        <f>零售存款分项!X266/零售贷款!X26</f>
        <v>0</v>
      </c>
      <c r="X61" s="11">
        <f>零售存款分项!Y266/零售贷款!Y26</f>
        <v>0</v>
      </c>
      <c r="Y61" s="11">
        <f>零售存款分项!Z266/零售贷款!Z26</f>
        <v>0</v>
      </c>
      <c r="Z61" s="11">
        <f>零售存款分项!AA266/零售贷款!AA26</f>
        <v>0</v>
      </c>
    </row>
    <row r="62" spans="1:26" x14ac:dyDescent="0.4">
      <c r="A62" t="str">
        <f>[1]!to_tradecode(B62)</f>
        <v>601128</v>
      </c>
      <c r="B62" s="3" t="s">
        <v>23</v>
      </c>
      <c r="C62" s="11" t="e">
        <f>零售存款分项!D267/零售贷款!D27</f>
        <v>#DIV/0!</v>
      </c>
      <c r="D62" s="11" t="e">
        <f>零售存款分项!E267/零售贷款!E27</f>
        <v>#DIV/0!</v>
      </c>
      <c r="E62" s="11" t="e">
        <f>零售存款分项!F267/零售贷款!F27</f>
        <v>#DIV/0!</v>
      </c>
      <c r="F62" s="11" t="e">
        <f>零售存款分项!G267/零售贷款!G27</f>
        <v>#DIV/0!</v>
      </c>
      <c r="G62" s="11" t="e">
        <f>零售存款分项!H267/零售贷款!H27</f>
        <v>#DIV/0!</v>
      </c>
      <c r="H62" s="11" t="e">
        <f>零售存款分项!I267/零售贷款!I27</f>
        <v>#DIV/0!</v>
      </c>
      <c r="I62" s="11" t="e">
        <f>零售存款分项!J267/零售贷款!J27</f>
        <v>#DIV/0!</v>
      </c>
      <c r="J62" s="11" t="e">
        <f>零售存款分项!K267/零售贷款!K27</f>
        <v>#DIV/0!</v>
      </c>
      <c r="K62" s="11" t="e">
        <f>零售存款分项!L267/零售贷款!L27</f>
        <v>#DIV/0!</v>
      </c>
      <c r="L62" s="11" t="e">
        <f>零售存款分项!M267/零售贷款!M27</f>
        <v>#DIV/0!</v>
      </c>
      <c r="M62" s="11" t="e">
        <f>零售存款分项!N267/零售贷款!N27</f>
        <v>#DIV/0!</v>
      </c>
      <c r="N62" s="11" t="e">
        <f>零售存款分项!O267/零售贷款!O27</f>
        <v>#DIV/0!</v>
      </c>
      <c r="O62" s="11">
        <f>零售存款分项!P267/零售贷款!P27</f>
        <v>1.0149057976228655E-2</v>
      </c>
      <c r="P62" s="11" t="e">
        <f>零售存款分项!Q267/零售贷款!Q27</f>
        <v>#DIV/0!</v>
      </c>
      <c r="Q62" s="11">
        <f>零售存款分项!R267/零售贷款!R27</f>
        <v>1.0699529352206865E-2</v>
      </c>
      <c r="R62" s="11" t="e">
        <f>零售存款分项!S267/零售贷款!S27</f>
        <v>#DIV/0!</v>
      </c>
      <c r="S62" s="11">
        <f>零售存款分项!T267/零售贷款!T27</f>
        <v>1.3323164340773769E-2</v>
      </c>
      <c r="T62" s="11" t="e">
        <f>零售存款分项!U267/零售贷款!U27</f>
        <v>#DIV/0!</v>
      </c>
      <c r="U62" s="11">
        <f>零售存款分项!V267/零售贷款!V27</f>
        <v>1.7220556457075296E-2</v>
      </c>
      <c r="V62" s="11">
        <f>零售存款分项!W267/零售贷款!W27</f>
        <v>1.753219908868019E-2</v>
      </c>
      <c r="W62" s="11">
        <f>零售存款分项!X267/零售贷款!X27</f>
        <v>1.6042206219089944E-2</v>
      </c>
      <c r="X62" s="11">
        <f>零售存款分项!Y267/零售贷款!Y27</f>
        <v>2.4710898523681746E-2</v>
      </c>
      <c r="Y62" s="11">
        <f>零售存款分项!Z267/零售贷款!Z27</f>
        <v>3.3996078714966398E-2</v>
      </c>
      <c r="Z62" s="11">
        <f>零售存款分项!AA267/零售贷款!AA27</f>
        <v>4.6971784365778618E-2</v>
      </c>
    </row>
    <row r="63" spans="1:26" x14ac:dyDescent="0.4">
      <c r="A63" t="str">
        <f>[1]!to_tradecode(B63)</f>
        <v>0</v>
      </c>
      <c r="B63" s="4" t="s">
        <v>24</v>
      </c>
      <c r="C63" s="11" t="e">
        <f>零售存款分项!D268/零售贷款!D28</f>
        <v>#DIV/0!</v>
      </c>
      <c r="D63" s="11" t="e">
        <f>零售存款分项!E268/零售贷款!E28</f>
        <v>#DIV/0!</v>
      </c>
      <c r="E63" s="11">
        <f>零售存款分项!F268/零售贷款!F28</f>
        <v>0</v>
      </c>
      <c r="F63" s="11" t="e">
        <f>零售存款分项!G268/零售贷款!G28</f>
        <v>#DIV/0!</v>
      </c>
      <c r="G63" s="11">
        <f>零售存款分项!H268/零售贷款!H28</f>
        <v>1.7951047874902679E-2</v>
      </c>
      <c r="H63" s="11">
        <f>零售存款分项!I268/零售贷款!I28</f>
        <v>2.6202903466367316E-2</v>
      </c>
      <c r="I63" s="11">
        <f>零售存款分项!J268/零售贷款!J28</f>
        <v>3.6558478515719965E-2</v>
      </c>
      <c r="J63" s="11">
        <f>零售存款分项!K268/零售贷款!K28</f>
        <v>3.7560723911027098E-2</v>
      </c>
      <c r="K63" s="11">
        <f>零售存款分项!L268/零售贷款!L28</f>
        <v>3.5889274160113303E-2</v>
      </c>
      <c r="L63" s="11">
        <f>零售存款分项!M268/零售贷款!M28</f>
        <v>3.560849908328155E-2</v>
      </c>
      <c r="M63" s="11">
        <f>零售存款分项!N268/零售贷款!N28</f>
        <v>5.2094240815715578E-2</v>
      </c>
      <c r="N63" s="11">
        <f>零售存款分项!O268/零售贷款!O28</f>
        <v>6.254032187741021E-2</v>
      </c>
      <c r="O63" s="11">
        <f>零售存款分项!P268/零售贷款!P28</f>
        <v>6.83736943244765E-2</v>
      </c>
      <c r="P63" s="11">
        <f>零售存款分项!Q268/零售贷款!Q28</f>
        <v>9.4661566798694197E-2</v>
      </c>
      <c r="Q63" s="11">
        <f>零售存款分项!R268/零售贷款!R28</f>
        <v>0.10682456755808659</v>
      </c>
      <c r="R63" s="11">
        <f>零售存款分项!S268/零售贷款!S28</f>
        <v>0.11811351162961466</v>
      </c>
      <c r="S63" s="11">
        <f>零售存款分项!T268/零售贷款!T28</f>
        <v>0.12449238540096312</v>
      </c>
      <c r="T63" s="11">
        <f>零售存款分项!U268/零售贷款!U28</f>
        <v>0.13395967752176852</v>
      </c>
      <c r="U63" s="11">
        <f>零售存款分项!V268/零售贷款!V28</f>
        <v>0.13683104919981443</v>
      </c>
      <c r="V63" s="11">
        <f>零售存款分项!W268/零售贷款!W28</f>
        <v>0.14662340149782388</v>
      </c>
      <c r="W63" s="11">
        <f>零售存款分项!X268/零售贷款!X28</f>
        <v>0.14133161927060484</v>
      </c>
      <c r="X63" s="11">
        <f>零售存款分项!Y268/零售贷款!Y28</f>
        <v>0.12401186002034448</v>
      </c>
      <c r="Y63" s="11">
        <f>零售存款分项!Z268/零售贷款!Z28</f>
        <v>0.13881443190289952</v>
      </c>
      <c r="Z63" s="11">
        <f>零售存款分项!AA268/零售贷款!AA28</f>
        <v>0.14426027413636078</v>
      </c>
    </row>
    <row r="64" spans="1:26" x14ac:dyDescent="0.4">
      <c r="A64" t="str">
        <f>[1]!to_tradecode(B64)</f>
        <v>0</v>
      </c>
      <c r="B64" s="5" t="s">
        <v>25</v>
      </c>
      <c r="C64" s="11" t="e">
        <f>零售存款分项!D269/零售贷款!D29</f>
        <v>#DIV/0!</v>
      </c>
      <c r="D64" s="11" t="e">
        <f>零售存款分项!E269/零售贷款!E29</f>
        <v>#DIV/0!</v>
      </c>
      <c r="E64" s="11" t="e">
        <f>零售存款分项!F269/零售贷款!F29</f>
        <v>#DIV/0!</v>
      </c>
      <c r="F64" s="11" t="e">
        <f>零售存款分项!G269/零售贷款!G29</f>
        <v>#DIV/0!</v>
      </c>
      <c r="G64" s="11">
        <f>零售存款分项!H269/零售贷款!H29</f>
        <v>9.015002839165372E-3</v>
      </c>
      <c r="H64" s="11">
        <f>零售存款分项!I269/零售贷款!I29</f>
        <v>1.3429587027717868E-2</v>
      </c>
      <c r="I64" s="11">
        <f>零售存款分项!J269/零售贷款!J29</f>
        <v>2.0322387791955748E-2</v>
      </c>
      <c r="J64" s="11">
        <f>零售存款分项!K269/零售贷款!K29</f>
        <v>2.3508697576987866E-2</v>
      </c>
      <c r="K64" s="11">
        <f>零售存款分项!L269/零售贷款!L29</f>
        <v>2.4886097711561445E-2</v>
      </c>
      <c r="L64" s="11">
        <f>零售存款分项!M269/零售贷款!M29</f>
        <v>2.7952984492068247E-2</v>
      </c>
      <c r="M64" s="11">
        <f>零售存款分项!N269/零售贷款!N29</f>
        <v>4.6946214496576232E-2</v>
      </c>
      <c r="N64" s="11">
        <f>零售存款分项!O269/零售贷款!O29</f>
        <v>5.8391465707463931E-2</v>
      </c>
      <c r="O64" s="11">
        <f>零售存款分项!P269/零售贷款!P29</f>
        <v>5.9377235214643366E-2</v>
      </c>
      <c r="P64" s="11">
        <f>零售存款分项!Q269/零售贷款!Q29</f>
        <v>8.6300548562234014E-2</v>
      </c>
      <c r="Q64" s="11">
        <f>零售存款分项!R269/零售贷款!R29</f>
        <v>9.568745722537797E-2</v>
      </c>
      <c r="R64" s="11">
        <f>零售存款分项!S269/零售贷款!S29</f>
        <v>0.10280521580430328</v>
      </c>
      <c r="S64" s="11">
        <f>零售存款分项!T269/零售贷款!T29</f>
        <v>0.10744584446732638</v>
      </c>
      <c r="T64" s="11">
        <f>零售存款分项!U269/零售贷款!U29</f>
        <v>0.11396670472283744</v>
      </c>
      <c r="U64" s="11">
        <f>零售存款分项!V269/零售贷款!V29</f>
        <v>0.11408210547785566</v>
      </c>
      <c r="V64" s="11">
        <f>零售存款分项!W269/零售贷款!W29</f>
        <v>0.11987857727177462</v>
      </c>
      <c r="W64" s="11">
        <f>零售存款分项!X269/零售贷款!X29</f>
        <v>0.1096808793385448</v>
      </c>
      <c r="X64" s="11">
        <f>零售存款分项!Y269/零售贷款!Y29</f>
        <v>8.4522204976779466E-2</v>
      </c>
      <c r="Y64" s="11">
        <f>零售存款分项!Z269/零售贷款!Z29</f>
        <v>9.9513091909657098E-2</v>
      </c>
      <c r="Z64" s="11">
        <f>零售存款分项!AA269/零售贷款!AA29</f>
        <v>9.9430988880953183E-2</v>
      </c>
    </row>
    <row r="65" spans="1:26" x14ac:dyDescent="0.4">
      <c r="A65" t="str">
        <f>[1]!to_tradecode(B65)</f>
        <v>0</v>
      </c>
      <c r="B65" s="5" t="s">
        <v>26</v>
      </c>
      <c r="C65" s="11" t="e">
        <f>零售存款分项!D270/零售贷款!D30</f>
        <v>#DIV/0!</v>
      </c>
      <c r="D65" s="11" t="e">
        <f>零售存款分项!E270/零售贷款!E30</f>
        <v>#DIV/0!</v>
      </c>
      <c r="E65" s="11" t="e">
        <f>零售存款分项!F270/零售贷款!F30</f>
        <v>#DIV/0!</v>
      </c>
      <c r="F65" s="11" t="e">
        <f>零售存款分项!G270/零售贷款!G30</f>
        <v>#DIV/0!</v>
      </c>
      <c r="G65" s="11">
        <f>零售存款分项!H270/零售贷款!H30</f>
        <v>5.2235777003326558E-2</v>
      </c>
      <c r="H65" s="11">
        <f>零售存款分项!I270/零售贷款!I30</f>
        <v>7.0526686861593038E-2</v>
      </c>
      <c r="I65" s="11">
        <f>零售存款分项!J270/零售贷款!J30</f>
        <v>8.4348699415863995E-2</v>
      </c>
      <c r="J65" s="11">
        <f>零售存款分项!K270/零售贷款!K30</f>
        <v>7.988518812194513E-2</v>
      </c>
      <c r="K65" s="11">
        <f>零售存款分项!L270/零售贷款!L30</f>
        <v>7.3770170742645011E-2</v>
      </c>
      <c r="L65" s="11">
        <f>零售存款分项!M270/零售贷款!M30</f>
        <v>6.5889775793016053E-2</v>
      </c>
      <c r="M65" s="11">
        <f>零售存款分项!N270/零售贷款!N30</f>
        <v>7.2504694698320604E-2</v>
      </c>
      <c r="N65" s="11">
        <f>零售存款分项!O270/零售贷款!O30</f>
        <v>7.8719180467189787E-2</v>
      </c>
      <c r="O65" s="11">
        <f>零售存款分项!P270/零售贷款!P30</f>
        <v>0.10339451446058959</v>
      </c>
      <c r="P65" s="11">
        <f>零售存款分项!Q270/零售贷款!Q30</f>
        <v>0.12520461847283126</v>
      </c>
      <c r="Q65" s="11">
        <f>零售存款分项!R270/零售贷款!R30</f>
        <v>0.15121998047672158</v>
      </c>
      <c r="R65" s="11">
        <f>零售存款分项!S270/零售贷款!S30</f>
        <v>0.16825756386105475</v>
      </c>
      <c r="S65" s="11">
        <f>零售存款分项!T270/零售贷款!T30</f>
        <v>0.19060023643598378</v>
      </c>
      <c r="T65" s="11">
        <f>零售存款分项!U270/零售贷款!U30</f>
        <v>0.20185659371327097</v>
      </c>
      <c r="U65" s="11">
        <f>零售存款分项!V270/零售贷款!V30</f>
        <v>0.2211017563806256</v>
      </c>
      <c r="V65" s="11">
        <f>零售存款分项!W270/零售贷款!W30</f>
        <v>0.23542072240641262</v>
      </c>
      <c r="W65" s="11">
        <f>零售存款分项!X270/零售贷款!X30</f>
        <v>0.25001784392608095</v>
      </c>
      <c r="X65" s="11">
        <f>零售存款分项!Y270/零售贷款!Y30</f>
        <v>0.25124090999887111</v>
      </c>
      <c r="Y65" s="11">
        <f>零售存款分项!Z270/零售贷款!Z30</f>
        <v>0.2594192179998393</v>
      </c>
      <c r="Z65" s="11">
        <f>零售存款分项!AA270/零售贷款!AA30</f>
        <v>0.27519608650960103</v>
      </c>
    </row>
    <row r="66" spans="1:26" x14ac:dyDescent="0.4">
      <c r="A66" t="str">
        <f>[1]!to_tradecode(B66)</f>
        <v>0</v>
      </c>
      <c r="B66" s="5" t="s">
        <v>27</v>
      </c>
      <c r="C66" s="11" t="e">
        <f>零售存款分项!D271/零售贷款!D31</f>
        <v>#DIV/0!</v>
      </c>
      <c r="D66" s="11" t="e">
        <f>零售存款分项!E271/零售贷款!E31</f>
        <v>#DIV/0!</v>
      </c>
      <c r="E66" s="11">
        <f>零售存款分项!F271/零售贷款!F31</f>
        <v>0</v>
      </c>
      <c r="F66" s="11" t="e">
        <f>零售存款分项!G271/零售贷款!G31</f>
        <v>#DIV/0!</v>
      </c>
      <c r="G66" s="11">
        <f>零售存款分项!H271/零售贷款!H31</f>
        <v>1.8456765753422474E-2</v>
      </c>
      <c r="H66" s="11">
        <f>零售存款分项!I271/零售贷款!I31</f>
        <v>1.0309138591490775E-2</v>
      </c>
      <c r="I66" s="11">
        <f>零售存款分项!J271/零售贷款!J31</f>
        <v>7.6479112359466903E-2</v>
      </c>
      <c r="J66" s="11">
        <f>零售存款分项!K271/零售贷款!K31</f>
        <v>0.12453214329506422</v>
      </c>
      <c r="K66" s="11">
        <f>零售存款分项!L271/零售贷款!L31</f>
        <v>3.9999401191798664E-2</v>
      </c>
      <c r="L66" s="11">
        <f>零售存款分项!M271/零售贷款!M31</f>
        <v>2.4672495019126064E-2</v>
      </c>
      <c r="M66" s="11">
        <f>零售存款分项!N271/零售贷款!N31</f>
        <v>2.9571205390515835E-2</v>
      </c>
      <c r="N66" s="11">
        <f>零售存款分项!O271/零售贷款!O31</f>
        <v>2.6892133283391663E-2</v>
      </c>
      <c r="O66" s="11">
        <f>零售存款分项!P271/零售贷款!P31</f>
        <v>3.3787152982747037E-2</v>
      </c>
      <c r="P66" s="11">
        <f>零售存款分项!Q271/零售贷款!Q31</f>
        <v>3.2809319339266819E-2</v>
      </c>
      <c r="Q66" s="11">
        <f>零售存款分项!R271/零售贷款!R31</f>
        <v>3.9402487075512714E-2</v>
      </c>
      <c r="R66" s="11">
        <f>零售存款分项!S271/零售贷款!S31</f>
        <v>4.5310924393037473E-2</v>
      </c>
      <c r="S66" s="11">
        <f>零售存款分项!T271/零售贷款!T31</f>
        <v>2.4282335368521847E-2</v>
      </c>
      <c r="T66" s="11">
        <f>零售存款分项!U271/零售贷款!U31</f>
        <v>4.9201767615400073E-3</v>
      </c>
      <c r="U66" s="11">
        <f>零售存款分项!V271/零售贷款!V31</f>
        <v>3.3572947962273662E-2</v>
      </c>
      <c r="V66" s="11">
        <f>零售存款分项!W271/零售贷款!W31</f>
        <v>2.7733459034324219E-2</v>
      </c>
      <c r="W66" s="11">
        <f>零售存款分项!X271/零售贷款!X31</f>
        <v>4.3431381253512064E-2</v>
      </c>
      <c r="X66" s="11">
        <f>零售存款分项!Y271/零售贷款!Y31</f>
        <v>2.6392446920522943E-2</v>
      </c>
      <c r="Y66" s="11">
        <f>零售存款分项!Z271/零售贷款!Z31</f>
        <v>4.3894062058070796E-2</v>
      </c>
      <c r="Z66" s="11">
        <f>零售存款分项!AA271/零售贷款!AA31</f>
        <v>4.4411146868924146E-2</v>
      </c>
    </row>
    <row r="67" spans="1:26" x14ac:dyDescent="0.4">
      <c r="A67" t="str">
        <f>[1]!to_tradecode(B67)</f>
        <v>0</v>
      </c>
      <c r="B67" s="6" t="s">
        <v>28</v>
      </c>
      <c r="C67" s="11" t="e">
        <f>零售存款分项!D272/零售贷款!D32</f>
        <v>#DIV/0!</v>
      </c>
      <c r="D67" s="11" t="e">
        <f>零售存款分项!E272/零售贷款!E32</f>
        <v>#DIV/0!</v>
      </c>
      <c r="E67" s="11" t="e">
        <f>零售存款分项!F272/零售贷款!F32</f>
        <v>#DIV/0!</v>
      </c>
      <c r="F67" s="11" t="e">
        <f>零售存款分项!G272/零售贷款!G32</f>
        <v>#DIV/0!</v>
      </c>
      <c r="G67" s="11">
        <f>零售存款分项!H272/零售贷款!H32</f>
        <v>0</v>
      </c>
      <c r="H67" s="11" t="e">
        <f>零售存款分项!I272/零售贷款!I32</f>
        <v>#DIV/0!</v>
      </c>
      <c r="I67" s="11">
        <f>零售存款分项!J272/零售贷款!J32</f>
        <v>0</v>
      </c>
      <c r="J67" s="11" t="e">
        <f>零售存款分项!K272/零售贷款!K32</f>
        <v>#DIV/0!</v>
      </c>
      <c r="K67" s="11">
        <f>零售存款分项!L272/零售贷款!L32</f>
        <v>0</v>
      </c>
      <c r="L67" s="11" t="e">
        <f>零售存款分项!M272/零售贷款!M32</f>
        <v>#DIV/0!</v>
      </c>
      <c r="M67" s="11">
        <f>零售存款分项!N272/零售贷款!N32</f>
        <v>0</v>
      </c>
      <c r="N67" s="11" t="e">
        <f>零售存款分项!O272/零售贷款!O32</f>
        <v>#DIV/0!</v>
      </c>
      <c r="O67" s="11">
        <f>零售存款分项!P272/零售贷款!P32</f>
        <v>6.0569833858732736E-3</v>
      </c>
      <c r="P67" s="11" t="e">
        <f>零售存款分项!Q272/零售贷款!Q32</f>
        <v>#DIV/0!</v>
      </c>
      <c r="Q67" s="11">
        <f>零售存款分项!R272/零售贷款!R32</f>
        <v>1.5559534592964101E-2</v>
      </c>
      <c r="R67" s="11" t="e">
        <f>零售存款分项!S272/零售贷款!S32</f>
        <v>#DIV/0!</v>
      </c>
      <c r="S67" s="11">
        <f>零售存款分项!T272/零售贷款!T32</f>
        <v>1.276027762283949E-2</v>
      </c>
      <c r="T67" s="11" t="e">
        <f>零售存款分项!U272/零售贷款!U32</f>
        <v>#DIV/0!</v>
      </c>
      <c r="U67" s="11">
        <f>零售存款分项!V272/零售贷款!V32</f>
        <v>1.3121221409530511E-2</v>
      </c>
      <c r="V67" s="11">
        <f>零售存款分项!W272/零售贷款!W32</f>
        <v>1.5366629546770434E-2</v>
      </c>
      <c r="W67" s="11">
        <f>零售存款分项!X272/零售贷款!X32</f>
        <v>1.119198584013586E-2</v>
      </c>
      <c r="X67" s="11">
        <f>零售存款分项!Y272/零售贷款!Y32</f>
        <v>1.6280158573752798E-2</v>
      </c>
      <c r="Y67" s="11">
        <f>零售存款分项!Z272/零售贷款!Z32</f>
        <v>1.9623782382985958E-2</v>
      </c>
      <c r="Z67" s="11">
        <f>零售存款分项!AA272/零售贷款!AA32</f>
        <v>3.6301371926788742E-2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A139"/>
  <sheetViews>
    <sheetView topLeftCell="B13" workbookViewId="0">
      <selection activeCell="G41" sqref="G41"/>
    </sheetView>
  </sheetViews>
  <sheetFormatPr defaultRowHeight="13.9" x14ac:dyDescent="0.4"/>
  <cols>
    <col min="3" max="3" width="12.86328125" bestFit="1" customWidth="1"/>
    <col min="4" max="4" width="10.9296875" bestFit="1" customWidth="1"/>
    <col min="5" max="5" width="9.53125" bestFit="1" customWidth="1"/>
    <col min="7" max="9" width="12.86328125" bestFit="1" customWidth="1"/>
    <col min="10" max="11" width="12.46484375" customWidth="1"/>
    <col min="12" max="12" width="11.33203125" bestFit="1" customWidth="1"/>
    <col min="13" max="13" width="10.19921875" bestFit="1" customWidth="1"/>
    <col min="14" max="14" width="11.33203125" bestFit="1" customWidth="1"/>
    <col min="15" max="16" width="12.46484375" bestFit="1" customWidth="1"/>
    <col min="17" max="17" width="10.19921875" bestFit="1" customWidth="1"/>
    <col min="18" max="18" width="11.33203125" bestFit="1" customWidth="1"/>
    <col min="19" max="19" width="10.19921875" bestFit="1" customWidth="1"/>
    <col min="20" max="24" width="12.46484375" bestFit="1" customWidth="1"/>
    <col min="25" max="25" width="10.19921875" bestFit="1" customWidth="1"/>
    <col min="26" max="26" width="11.33203125" bestFit="1" customWidth="1"/>
    <col min="27" max="27" width="10.19921875" bestFit="1" customWidth="1"/>
  </cols>
  <sheetData>
    <row r="1" spans="2:27" x14ac:dyDescent="0.4">
      <c r="C1" t="s">
        <v>75</v>
      </c>
      <c r="D1" s="1">
        <v>38717</v>
      </c>
      <c r="E1" s="1">
        <v>38898</v>
      </c>
      <c r="F1" s="1">
        <v>39082</v>
      </c>
      <c r="G1" s="1">
        <v>39263</v>
      </c>
      <c r="H1" s="1">
        <v>39447</v>
      </c>
      <c r="I1" s="1">
        <v>39629</v>
      </c>
      <c r="J1" s="1">
        <v>39813</v>
      </c>
      <c r="K1" s="1">
        <v>39994</v>
      </c>
      <c r="L1" s="1">
        <v>40178</v>
      </c>
      <c r="M1" s="1">
        <v>40359</v>
      </c>
      <c r="N1" s="1">
        <v>40543</v>
      </c>
      <c r="O1" s="1">
        <v>40724</v>
      </c>
      <c r="P1" s="1">
        <v>40908</v>
      </c>
      <c r="Q1" s="1">
        <v>41090</v>
      </c>
      <c r="R1" s="1">
        <v>41274</v>
      </c>
      <c r="S1" s="1">
        <v>41455</v>
      </c>
      <c r="T1" s="1">
        <v>41639</v>
      </c>
      <c r="U1" s="1">
        <v>41820</v>
      </c>
      <c r="V1" s="1">
        <v>42004</v>
      </c>
      <c r="W1" s="1">
        <v>42185</v>
      </c>
      <c r="X1" s="1">
        <v>42369</v>
      </c>
      <c r="Y1" s="1">
        <v>42551</v>
      </c>
      <c r="Z1" s="1">
        <v>42735</v>
      </c>
      <c r="AA1" s="1">
        <v>42916</v>
      </c>
    </row>
    <row r="2" spans="2:27" x14ac:dyDescent="0.4">
      <c r="B2" t="str">
        <f>[1]!to_tradecode(C2)</f>
        <v>601398</v>
      </c>
      <c r="C2" s="3" t="s">
        <v>0</v>
      </c>
      <c r="D2" s="2">
        <f>[1]!s_stmnote_bank_611($B2,D$1,1,2,100000000)</f>
        <v>0</v>
      </c>
      <c r="E2" s="2">
        <f>[1]!s_stmnote_bank_611($B2,E$1,1,2,100000000)</f>
        <v>0</v>
      </c>
      <c r="F2" s="2">
        <f>[1]!s_stmnote_bank_611($B2,F$1,1,2,100000000)</f>
        <v>0</v>
      </c>
      <c r="G2" s="2">
        <f>[1]!s_stmnote_bank_611($B2,G$1,1,2,100000000)</f>
        <v>0</v>
      </c>
      <c r="H2" s="2">
        <f>[1]!s_stmnote_bank_611($B2,H$1,1,2,100000000)</f>
        <v>20695.060000000001</v>
      </c>
      <c r="I2" s="2">
        <f>[1]!s_stmnote_bank_611($B2,I$1,1,2,100000000)</f>
        <v>23462.81</v>
      </c>
      <c r="J2" s="2">
        <f>[1]!s_stmnote_bank_611($B2,J$1,1,2,100000000)</f>
        <v>25782.65</v>
      </c>
      <c r="K2" s="2">
        <f>[1]!s_stmnote_bank_611($B2,K$1,1,2,100000000)</f>
        <v>28154.09</v>
      </c>
      <c r="L2" s="2">
        <f>[1]!s_stmnote_bank_611($B2,L$1,1,2,100000000)</f>
        <v>28521.97</v>
      </c>
      <c r="M2" s="2">
        <f>[1]!s_stmnote_bank_611($B2,M$1,1,2,100000000)</f>
        <v>30381.07</v>
      </c>
      <c r="N2" s="2">
        <f>[1]!s_stmnote_bank_611($B2,N$1,1,2,100000000)</f>
        <v>29909.45</v>
      </c>
      <c r="O2" s="2">
        <f>[1]!s_stmnote_bank_611($B2,O$1,1,2,100000000)</f>
        <v>32258.35</v>
      </c>
      <c r="P2" s="2">
        <f>[1]!s_stmnote_bank_611($B2,P$1,1,2,100000000)</f>
        <v>32961.85</v>
      </c>
      <c r="Q2" s="2">
        <f>[1]!s_stmnote_bank_611($B2,Q$1,1,2,100000000)</f>
        <v>36423.629999999997</v>
      </c>
      <c r="R2" s="2">
        <f>[1]!s_stmnote_bank_611($B2,R$1,1,2,100000000)</f>
        <v>37541.18</v>
      </c>
      <c r="S2" s="2">
        <f>[1]!s_stmnote_bank_611($B2,S$1,1,2,100000000)</f>
        <v>39791.11</v>
      </c>
      <c r="T2" s="2">
        <f>[1]!s_stmnote_bank_611($B2,T$1,1,2,100000000)</f>
        <v>39010.980000000003</v>
      </c>
      <c r="U2" s="2">
        <f>[1]!s_stmnote_bank_611($B2,U$1,1,2,100000000)</f>
        <v>40538.699999999997</v>
      </c>
      <c r="V2" s="2">
        <f>[1]!s_stmnote_bank_611($B2,V$1,1,2,100000000)</f>
        <v>40347.9</v>
      </c>
      <c r="W2" s="2">
        <f>[1]!s_stmnote_bank_611($B2,W$1,1,2,100000000)</f>
        <v>42189.120000000003</v>
      </c>
      <c r="X2" s="2">
        <f>[1]!s_stmnote_bank_611($B2,X$1,1,2,100000000)</f>
        <v>42106</v>
      </c>
      <c r="Y2" s="2">
        <f>[1]!s_stmnote_bank_611($B2,Y$1,1,2,100000000)</f>
        <v>43648.2</v>
      </c>
      <c r="Z2" s="2">
        <f>[1]!s_stmnote_bank_611($B2,Z$1,1,2,100000000)</f>
        <v>44199.07</v>
      </c>
      <c r="AA2" s="2">
        <f>[1]!s_stmnote_bank_611($B2,AA$1,1,2,100000000)</f>
        <v>46987.35</v>
      </c>
    </row>
    <row r="3" spans="2:27" x14ac:dyDescent="0.4">
      <c r="B3" t="str">
        <f>[1]!to_tradecode(C3)</f>
        <v>601939</v>
      </c>
      <c r="C3" s="3" t="s">
        <v>1</v>
      </c>
      <c r="D3" s="2">
        <f>[1]!s_stmnote_bank_611($B3,D$1,1,2,100000000)</f>
        <v>0</v>
      </c>
      <c r="E3" s="2">
        <f>[1]!s_stmnote_bank_611($B3,E$1,1,2,100000000)</f>
        <v>0</v>
      </c>
      <c r="F3" s="2">
        <f>[1]!s_stmnote_bank_611($B3,F$1,1,2,100000000)</f>
        <v>0</v>
      </c>
      <c r="G3" s="2">
        <f>[1]!s_stmnote_bank_611($B3,G$1,1,2,100000000)</f>
        <v>0</v>
      </c>
      <c r="H3" s="2">
        <f>[1]!s_stmnote_bank_611($B3,H$1,1,2,100000000)</f>
        <v>13299.66</v>
      </c>
      <c r="I3" s="2">
        <f>[1]!s_stmnote_bank_611($B3,I$1,1,2,100000000)</f>
        <v>15777.4</v>
      </c>
      <c r="J3" s="2">
        <f>[1]!s_stmnote_bank_611($B3,J$1,1,2,100000000)</f>
        <v>18342.98</v>
      </c>
      <c r="K3" s="2">
        <f>[1]!s_stmnote_bank_611($B3,K$1,1,2,100000000)</f>
        <v>21688.47</v>
      </c>
      <c r="L3" s="2">
        <f>[1]!s_stmnote_bank_611($B3,L$1,1,2,100000000)</f>
        <v>21493.79</v>
      </c>
      <c r="M3" s="2">
        <f>[1]!s_stmnote_bank_611($B3,M$1,1,2,100000000)</f>
        <v>23230.97</v>
      </c>
      <c r="N3" s="2">
        <f>[1]!s_stmnote_bank_611($B3,N$1,1,2,100000000)</f>
        <v>23078.61</v>
      </c>
      <c r="O3" s="2">
        <f>[1]!s_stmnote_bank_611($B3,O$1,1,2,100000000)</f>
        <v>25412.880000000001</v>
      </c>
      <c r="P3" s="2">
        <f>[1]!s_stmnote_bank_611($B3,P$1,1,2,100000000)</f>
        <v>25895.37</v>
      </c>
      <c r="Q3" s="2">
        <f>[1]!s_stmnote_bank_611($B3,Q$1,1,2,100000000)</f>
        <v>30202.68</v>
      </c>
      <c r="R3" s="2">
        <f>[1]!s_stmnote_bank_611($B3,R$1,1,2,100000000)</f>
        <v>29851.39</v>
      </c>
      <c r="S3" s="2">
        <f>[1]!s_stmnote_bank_611($B3,S$1,1,2,100000000)</f>
        <v>32861.449999999997</v>
      </c>
      <c r="T3" s="2">
        <f>[1]!s_stmnote_bank_611($B3,T$1,1,2,100000000)</f>
        <v>30041.22</v>
      </c>
      <c r="U3" s="2">
        <f>[1]!s_stmnote_bank_611($B3,U$1,1,2,100000000)</f>
        <v>32313.040000000001</v>
      </c>
      <c r="V3" s="2">
        <f>[1]!s_stmnote_bank_611($B3,V$1,1,2,100000000)</f>
        <v>35749.25</v>
      </c>
      <c r="W3" s="2">
        <f>[1]!s_stmnote_bank_611($B3,W$1,1,2,100000000)</f>
        <v>38888.25</v>
      </c>
      <c r="X3" s="2">
        <f>[1]!s_stmnote_bank_611($B3,X$1,1,2,100000000)</f>
        <v>37825.9</v>
      </c>
      <c r="Y3" s="2">
        <f>[1]!s_stmnote_bank_611($B3,Y$1,1,2,100000000)</f>
        <v>39878.68</v>
      </c>
      <c r="Z3" s="2">
        <f>[1]!s_stmnote_bank_611($B3,Z$1,1,2,100000000)</f>
        <v>39410.730000000003</v>
      </c>
      <c r="AA3" s="2">
        <f>[1]!s_stmnote_bank_611($B3,AA$1,1,2,100000000)</f>
        <v>40876.35</v>
      </c>
    </row>
    <row r="4" spans="2:27" x14ac:dyDescent="0.4">
      <c r="B4" t="str">
        <f>[1]!to_tradecode(C4)</f>
        <v>601288</v>
      </c>
      <c r="C4" s="3" t="s">
        <v>2</v>
      </c>
      <c r="D4" s="2">
        <f>[1]!s_stmnote_bank_611($B4,D$1,1,2,100000000)</f>
        <v>0</v>
      </c>
      <c r="E4" s="2">
        <f>[1]!s_stmnote_bank_611($B4,E$1,1,2,100000000)</f>
        <v>0</v>
      </c>
      <c r="F4" s="2">
        <f>[1]!s_stmnote_bank_611($B4,F$1,1,2,100000000)</f>
        <v>0</v>
      </c>
      <c r="G4" s="2">
        <f>[1]!s_stmnote_bank_611($B4,G$1,1,2,100000000)</f>
        <v>0</v>
      </c>
      <c r="H4" s="2">
        <f>[1]!s_stmnote_bank_611($B4,H$1,1,2,100000000)</f>
        <v>16178.9</v>
      </c>
      <c r="I4" s="2">
        <f>[1]!s_stmnote_bank_611($B4,I$1,1,2,100000000)</f>
        <v>0</v>
      </c>
      <c r="J4" s="2">
        <f>[1]!s_stmnote_bank_611($B4,J$1,1,2,100000000)</f>
        <v>21080.92</v>
      </c>
      <c r="K4" s="2">
        <f>[1]!s_stmnote_bank_611($B4,K$1,1,2,100000000)</f>
        <v>0</v>
      </c>
      <c r="L4" s="2">
        <f>[1]!s_stmnote_bank_611($B4,L$1,1,2,100000000)</f>
        <v>23731.11</v>
      </c>
      <c r="M4" s="2">
        <f>[1]!s_stmnote_bank_611($B4,M$1,1,2,100000000)</f>
        <v>25865.51</v>
      </c>
      <c r="N4" s="2">
        <f>[1]!s_stmnote_bank_611($B4,N$1,1,2,100000000)</f>
        <v>25736.83</v>
      </c>
      <c r="O4" s="2">
        <f>[1]!s_stmnote_bank_611($B4,O$1,1,2,100000000)</f>
        <v>27838.15</v>
      </c>
      <c r="P4" s="2">
        <f>[1]!s_stmnote_bank_611($B4,P$1,1,2,100000000)</f>
        <v>28076.18</v>
      </c>
      <c r="Q4" s="2">
        <f>[1]!s_stmnote_bank_611($B4,Q$1,1,2,100000000)</f>
        <v>31588.84</v>
      </c>
      <c r="R4" s="2">
        <f>[1]!s_stmnote_bank_611($B4,R$1,1,2,100000000)</f>
        <v>32000.68</v>
      </c>
      <c r="S4" s="2">
        <f>[1]!s_stmnote_bank_611($B4,S$1,1,2,100000000)</f>
        <v>35049.49</v>
      </c>
      <c r="T4" s="2">
        <f>[1]!s_stmnote_bank_611($B4,T$1,1,2,100000000)</f>
        <v>34862.519999999997</v>
      </c>
      <c r="U4" s="2">
        <f>[1]!s_stmnote_bank_611($B4,U$1,1,2,100000000)</f>
        <v>38243.32</v>
      </c>
      <c r="V4" s="2">
        <f>[1]!s_stmnote_bank_611($B4,V$1,1,2,100000000)</f>
        <v>38760.21</v>
      </c>
      <c r="W4" s="2">
        <f>[1]!s_stmnote_bank_611($B4,W$1,1,2,100000000)</f>
        <v>42547.89</v>
      </c>
      <c r="X4" s="2">
        <f>[1]!s_stmnote_bank_611($B4,X$1,1,2,100000000)</f>
        <v>41669.85</v>
      </c>
      <c r="Y4" s="2">
        <f>[1]!s_stmnote_bank_611($B4,Y$1,1,2,100000000)</f>
        <v>43442.94</v>
      </c>
      <c r="Z4" s="2">
        <f>[1]!s_stmnote_bank_611($B4,Z$1,1,2,100000000)</f>
        <v>42793.98</v>
      </c>
      <c r="AA4" s="2">
        <f>[1]!s_stmnote_bank_611($B4,AA$1,1,2,100000000)</f>
        <v>44890.400000000001</v>
      </c>
    </row>
    <row r="5" spans="2:27" x14ac:dyDescent="0.4">
      <c r="B5" t="str">
        <f>[1]!to_tradecode(C5)</f>
        <v>601988</v>
      </c>
      <c r="C5" s="3" t="s">
        <v>3</v>
      </c>
      <c r="D5" s="2">
        <f>[1]!s_stmnote_bank_611($B5,D$1,1,2,100000000)</f>
        <v>0</v>
      </c>
      <c r="E5" s="2">
        <f>[1]!s_stmnote_bank_611($B5,E$1,1,2,100000000)</f>
        <v>0</v>
      </c>
      <c r="F5" s="2">
        <f>[1]!s_stmnote_bank_611($B5,F$1,1,2,100000000)</f>
        <v>0</v>
      </c>
      <c r="G5" s="2">
        <f>[1]!s_stmnote_bank_611($B5,G$1,1,2,100000000)</f>
        <v>0</v>
      </c>
      <c r="H5" s="2">
        <f>[1]!s_stmnote_bank_611($B5,H$1,1,2,100000000)</f>
        <v>15450.01</v>
      </c>
      <c r="I5" s="2">
        <f>[1]!s_stmnote_bank_611($B5,I$1,1,2,100000000)</f>
        <v>16777.88</v>
      </c>
      <c r="J5" s="2">
        <f>[1]!s_stmnote_bank_611($B5,J$1,1,2,100000000)</f>
        <v>18223.23</v>
      </c>
      <c r="K5" s="2">
        <f>[1]!s_stmnote_bank_611($B5,K$1,1,2,100000000)</f>
        <v>20159.43</v>
      </c>
      <c r="L5" s="2">
        <f>[1]!s_stmnote_bank_611($B5,L$1,1,2,100000000)</f>
        <v>19853.52</v>
      </c>
      <c r="M5" s="2">
        <f>[1]!s_stmnote_bank_611($B5,M$1,1,2,100000000)</f>
        <v>21391.74</v>
      </c>
      <c r="N5" s="2">
        <f>[1]!s_stmnote_bank_611($B5,N$1,1,2,100000000)</f>
        <v>21098.720000000001</v>
      </c>
      <c r="O5" s="2">
        <f>[1]!s_stmnote_bank_611($B5,O$1,1,2,100000000)</f>
        <v>21613.58</v>
      </c>
      <c r="P5" s="2">
        <f>[1]!s_stmnote_bank_611($B5,P$1,1,2,100000000)</f>
        <v>21719.5</v>
      </c>
      <c r="Q5" s="2">
        <f>[1]!s_stmnote_bank_611($B5,Q$1,1,2,100000000)</f>
        <v>0</v>
      </c>
      <c r="R5" s="2">
        <f>[1]!s_stmnote_bank_611($B5,R$1,1,2,100000000)</f>
        <v>23731.45</v>
      </c>
      <c r="S5" s="2">
        <f>[1]!s_stmnote_bank_611($B5,S$1,1,2,100000000)</f>
        <v>0</v>
      </c>
      <c r="T5" s="2">
        <f>[1]!s_stmnote_bank_611($B5,T$1,1,2,100000000)</f>
        <v>25179.22</v>
      </c>
      <c r="U5" s="2">
        <f>[1]!s_stmnote_bank_611($B5,U$1,1,2,100000000)</f>
        <v>0</v>
      </c>
      <c r="V5" s="2">
        <f>[1]!s_stmnote_bank_611($B5,V$1,1,2,100000000)</f>
        <v>27099.95</v>
      </c>
      <c r="W5" s="2">
        <f>[1]!s_stmnote_bank_611($B5,W$1,1,2,100000000)</f>
        <v>0</v>
      </c>
      <c r="X5" s="2">
        <f>[1]!s_stmnote_bank_611($B5,X$1,1,2,100000000)</f>
        <v>28413.72</v>
      </c>
      <c r="Y5" s="2">
        <f>[1]!s_stmnote_bank_611($B5,Y$1,1,2,100000000)</f>
        <v>29790.639999999999</v>
      </c>
      <c r="Z5" s="2">
        <f>[1]!s_stmnote_bank_611($B5,Z$1,1,2,100000000)</f>
        <v>29920.51</v>
      </c>
      <c r="AA5" s="2">
        <f>[1]!s_stmnote_bank_611($B5,AA$1,1,2,100000000)</f>
        <v>31111.86</v>
      </c>
    </row>
    <row r="6" spans="2:27" x14ac:dyDescent="0.4">
      <c r="B6" t="str">
        <f>[1]!to_tradecode(C6)</f>
        <v>601328</v>
      </c>
      <c r="C6" s="3" t="s">
        <v>4</v>
      </c>
      <c r="D6" s="2">
        <f>[1]!s_stmnote_bank_611($B6,D$1,1,2,100000000)</f>
        <v>0</v>
      </c>
      <c r="E6" s="2">
        <f>[1]!s_stmnote_bank_611($B6,E$1,1,2,100000000)</f>
        <v>0</v>
      </c>
      <c r="F6" s="2">
        <f>[1]!s_stmnote_bank_611($B6,F$1,1,2,100000000)</f>
        <v>0</v>
      </c>
      <c r="G6" s="2">
        <f>[1]!s_stmnote_bank_611($B6,G$1,1,2,100000000)</f>
        <v>0</v>
      </c>
      <c r="H6" s="2">
        <f>[1]!s_stmnote_bank_611($B6,H$1,1,2,100000000)</f>
        <v>2878.67</v>
      </c>
      <c r="I6" s="2">
        <f>[1]!s_stmnote_bank_611($B6,I$1,1,2,100000000)</f>
        <v>3369.34</v>
      </c>
      <c r="J6" s="2">
        <f>[1]!s_stmnote_bank_611($B6,J$1,1,2,100000000)</f>
        <v>3976.29</v>
      </c>
      <c r="K6" s="2">
        <f>[1]!s_stmnote_bank_611($B6,K$1,1,2,100000000)</f>
        <v>5095.4399999999996</v>
      </c>
      <c r="L6" s="2">
        <f>[1]!s_stmnote_bank_611($B6,L$1,1,2,100000000)</f>
        <v>4923.55</v>
      </c>
      <c r="M6" s="2">
        <f>[1]!s_stmnote_bank_611($B6,M$1,1,2,100000000)</f>
        <v>5246.08</v>
      </c>
      <c r="N6" s="2">
        <f>[1]!s_stmnote_bank_611($B6,N$1,1,2,100000000)</f>
        <v>5208.5200000000004</v>
      </c>
      <c r="O6" s="2">
        <f>[1]!s_stmnote_bank_611($B6,O$1,1,2,100000000)</f>
        <v>5692.8</v>
      </c>
      <c r="P6" s="2">
        <f>[1]!s_stmnote_bank_611($B6,P$1,1,2,100000000)</f>
        <v>6081.18</v>
      </c>
      <c r="Q6" s="2">
        <f>[1]!s_stmnote_bank_611($B6,Q$1,1,2,100000000)</f>
        <v>7035.48</v>
      </c>
      <c r="R6" s="2">
        <f>[1]!s_stmnote_bank_611($B6,R$1,1,2,100000000)</f>
        <v>7552.94</v>
      </c>
      <c r="S6" s="2">
        <f>[1]!s_stmnote_bank_611($B6,S$1,1,2,100000000)</f>
        <v>8369.86</v>
      </c>
      <c r="T6" s="2">
        <f>[1]!s_stmnote_bank_611($B6,T$1,1,2,100000000)</f>
        <v>8596.0300000000007</v>
      </c>
      <c r="U6" s="2">
        <f>[1]!s_stmnote_bank_611($B6,U$1,1,2,100000000)</f>
        <v>8306.24</v>
      </c>
      <c r="V6" s="2">
        <f>[1]!s_stmnote_bank_611($B6,V$1,1,2,100000000)</f>
        <v>8157.78</v>
      </c>
      <c r="W6" s="2">
        <f>[1]!s_stmnote_bank_611($B6,W$1,1,2,100000000)</f>
        <v>8641.56</v>
      </c>
      <c r="X6" s="2">
        <f>[1]!s_stmnote_bank_611($B6,X$1,1,2,100000000)</f>
        <v>8559.0300000000007</v>
      </c>
      <c r="Y6" s="2">
        <f>[1]!s_stmnote_bank_611($B6,Y$1,1,2,100000000)</f>
        <v>8161.78</v>
      </c>
      <c r="Z6" s="2">
        <f>[1]!s_stmnote_bank_611($B6,Z$1,1,2,100000000)</f>
        <v>7953.35</v>
      </c>
      <c r="AA6" s="2">
        <f>[1]!s_stmnote_bank_611($B6,AA$1,1,2,100000000)</f>
        <v>8977.7099999999991</v>
      </c>
    </row>
    <row r="7" spans="2:27" x14ac:dyDescent="0.4">
      <c r="B7" t="s">
        <v>34</v>
      </c>
      <c r="C7" s="7" t="s">
        <v>33</v>
      </c>
      <c r="D7" s="2">
        <f>[1]!s_stmnote_bank_611($B7,D$1,1,2,100000000)</f>
        <v>0</v>
      </c>
      <c r="E7" s="2">
        <f>[1]!s_stmnote_bank_611($B7,E$1,1,2,100000000)</f>
        <v>0</v>
      </c>
      <c r="F7" s="2">
        <f>[1]!s_stmnote_bank_611($B7,F$1,1,2,100000000)</f>
        <v>0</v>
      </c>
      <c r="G7" s="2">
        <f>[1]!s_stmnote_bank_611($B7,G$1,1,2,100000000)</f>
        <v>0</v>
      </c>
      <c r="H7" s="2">
        <f>[1]!s_stmnote_bank_611($B7,H$1,1,2,100000000)</f>
        <v>0</v>
      </c>
      <c r="I7" s="2">
        <f>[1]!s_stmnote_bank_611($B7,I$1,1,2,100000000)</f>
        <v>0</v>
      </c>
      <c r="J7" s="2">
        <f>[1]!s_stmnote_bank_611($B7,J$1,1,2,100000000)</f>
        <v>0</v>
      </c>
      <c r="K7" s="2">
        <f>[1]!s_stmnote_bank_611($B7,K$1,1,2,100000000)</f>
        <v>0</v>
      </c>
      <c r="L7" s="2">
        <f>[1]!s_stmnote_bank_611($B7,L$1,1,2,100000000)</f>
        <v>0</v>
      </c>
      <c r="M7" s="2">
        <f>[1]!s_stmnote_bank_611($B7,M$1,1,2,100000000)</f>
        <v>0</v>
      </c>
      <c r="N7" s="2">
        <f>[1]!s_stmnote_bank_611($B7,N$1,1,2,100000000)</f>
        <v>0</v>
      </c>
      <c r="O7" s="2">
        <f>[1]!s_stmnote_bank_611($B7,O$1,1,2,100000000)</f>
        <v>0</v>
      </c>
      <c r="P7" s="2">
        <f>[1]!s_stmnote_bank_611($B7,P$1,1,2,100000000)</f>
        <v>0</v>
      </c>
      <c r="Q7" s="2">
        <f>[1]!s_stmnote_bank_611($B7,Q$1,1,2,100000000)</f>
        <v>0</v>
      </c>
      <c r="R7" s="2">
        <f>[1]!s_stmnote_bank_611($B7,R$1,1,2,100000000)</f>
        <v>24423.94</v>
      </c>
      <c r="S7" s="2">
        <f>[1]!s_stmnote_bank_611($B7,S$1,1,2,100000000)</f>
        <v>0</v>
      </c>
      <c r="T7" s="2">
        <f>[1]!s_stmnote_bank_611($B7,T$1,1,2,100000000)</f>
        <v>27458.15</v>
      </c>
      <c r="U7" s="2">
        <f>[1]!s_stmnote_bank_611($B7,U$1,1,2,100000000)</f>
        <v>0</v>
      </c>
      <c r="V7" s="2">
        <f>[1]!s_stmnote_bank_611($B7,V$1,1,2,100000000)</f>
        <v>31316.959999999999</v>
      </c>
      <c r="W7" s="2">
        <f>[1]!s_stmnote_bank_611($B7,W$1,1,2,100000000)</f>
        <v>0</v>
      </c>
      <c r="X7" s="2">
        <f>[1]!s_stmnote_bank_611($B7,X$1,1,2,100000000)</f>
        <v>33356.15</v>
      </c>
      <c r="Y7" s="2">
        <f>[1]!s_stmnote_bank_611($B7,Y$1,1,2,100000000)</f>
        <v>37419.86</v>
      </c>
      <c r="Z7" s="2">
        <f>[1]!s_stmnote_bank_611($B7,Z$1,1,2,100000000)</f>
        <v>38623.71</v>
      </c>
      <c r="AA7" s="2">
        <f>[1]!s_stmnote_bank_611($B7,AA$1,1,2,100000000)</f>
        <v>43259.33</v>
      </c>
    </row>
    <row r="8" spans="2:27" x14ac:dyDescent="0.4">
      <c r="B8" t="str">
        <f>[1]!to_tradecode(C8)</f>
        <v>600036</v>
      </c>
      <c r="C8" s="3" t="s">
        <v>5</v>
      </c>
      <c r="D8" s="2">
        <f>[1]!s_stmnote_bank_611($B8,D$1,1,2,100000000)</f>
        <v>0</v>
      </c>
      <c r="E8" s="2">
        <f>[1]!s_stmnote_bank_611($B8,E$1,1,2,100000000)</f>
        <v>0</v>
      </c>
      <c r="F8" s="2">
        <f>[1]!s_stmnote_bank_611($B8,F$1,1,2,100000000)</f>
        <v>0</v>
      </c>
      <c r="G8" s="2">
        <f>[1]!s_stmnote_bank_611($B8,G$1,1,2,100000000)</f>
        <v>0</v>
      </c>
      <c r="H8" s="2">
        <f>[1]!s_stmnote_bank_611($B8,H$1,1,2,100000000)</f>
        <v>1358.36</v>
      </c>
      <c r="I8" s="2">
        <f>[1]!s_stmnote_bank_611($B8,I$1,1,2,100000000)</f>
        <v>1712.71</v>
      </c>
      <c r="J8" s="2">
        <f>[1]!s_stmnote_bank_611($B8,J$1,1,2,100000000)</f>
        <v>2567.0700000000002</v>
      </c>
      <c r="K8" s="2">
        <f>[1]!s_stmnote_bank_611($B8,K$1,1,2,100000000)</f>
        <v>2975.57</v>
      </c>
      <c r="L8" s="2">
        <f>[1]!s_stmnote_bank_611($B8,L$1,1,2,100000000)</f>
        <v>2792.38</v>
      </c>
      <c r="M8" s="2">
        <f>[1]!s_stmnote_bank_611($B8,M$1,1,2,100000000)</f>
        <v>2929.77</v>
      </c>
      <c r="N8" s="2">
        <f>[1]!s_stmnote_bank_611($B8,N$1,1,2,100000000)</f>
        <v>2897.11</v>
      </c>
      <c r="O8" s="2">
        <f>[1]!s_stmnote_bank_611($B8,O$1,1,2,100000000)</f>
        <v>3152.57</v>
      </c>
      <c r="P8" s="2">
        <f>[1]!s_stmnote_bank_611($B8,P$1,1,2,100000000)</f>
        <v>3466.02</v>
      </c>
      <c r="Q8" s="2">
        <f>[1]!s_stmnote_bank_611($B8,Q$1,1,2,100000000)</f>
        <v>3832.9</v>
      </c>
      <c r="R8" s="2">
        <f>[1]!s_stmnote_bank_611($B8,R$1,1,2,100000000)</f>
        <v>4005.33</v>
      </c>
      <c r="S8" s="2">
        <f>[1]!s_stmnote_bank_611($B8,S$1,1,2,100000000)</f>
        <v>4307.9799999999996</v>
      </c>
      <c r="T8" s="2">
        <f>[1]!s_stmnote_bank_611($B8,T$1,1,2,100000000)</f>
        <v>4209.6099999999997</v>
      </c>
      <c r="U8" s="2">
        <f>[1]!s_stmnote_bank_611($B8,U$1,1,2,100000000)</f>
        <v>4739.55</v>
      </c>
      <c r="V8" s="2">
        <f>[1]!s_stmnote_bank_611($B8,V$1,1,2,100000000)</f>
        <v>4481.91</v>
      </c>
      <c r="W8" s="2">
        <f>[1]!s_stmnote_bank_611($B8,W$1,1,2,100000000)</f>
        <v>4012.78</v>
      </c>
      <c r="X8" s="2">
        <f>[1]!s_stmnote_bank_611($B8,X$1,1,2,100000000)</f>
        <v>3751.05</v>
      </c>
      <c r="Y8" s="2">
        <f>[1]!s_stmnote_bank_611($B8,Y$1,1,2,100000000)</f>
        <v>3255.58</v>
      </c>
      <c r="Z8" s="2">
        <f>[1]!s_stmnote_bank_611($B8,Z$1,1,2,100000000)</f>
        <v>3329.43</v>
      </c>
      <c r="AA8" s="2">
        <f>[1]!s_stmnote_bank_611($B8,AA$1,1,2,100000000)</f>
        <v>3342.04</v>
      </c>
    </row>
    <row r="9" spans="2:27" x14ac:dyDescent="0.4">
      <c r="B9" t="str">
        <f>[1]!to_tradecode(C9)</f>
        <v>601166</v>
      </c>
      <c r="C9" s="3" t="s">
        <v>6</v>
      </c>
      <c r="D9" s="2">
        <f>[1]!s_stmnote_bank_611($B9,D$1,1,2,100000000)</f>
        <v>0</v>
      </c>
      <c r="E9" s="2">
        <f>[1]!s_stmnote_bank_611($B9,E$1,1,2,100000000)</f>
        <v>0</v>
      </c>
      <c r="F9" s="2">
        <f>[1]!s_stmnote_bank_611($B9,F$1,1,2,100000000)</f>
        <v>0</v>
      </c>
      <c r="G9" s="2">
        <f>[1]!s_stmnote_bank_611($B9,G$1,1,2,100000000)</f>
        <v>0</v>
      </c>
      <c r="H9" s="2">
        <f>[1]!s_stmnote_bank_611($B9,H$1,1,2,100000000)</f>
        <v>0</v>
      </c>
      <c r="I9" s="2">
        <f>[1]!s_stmnote_bank_611($B9,I$1,1,2,100000000)</f>
        <v>0</v>
      </c>
      <c r="J9" s="2">
        <f>[1]!s_stmnote_bank_611($B9,J$1,1,2,100000000)</f>
        <v>521.94717000000003</v>
      </c>
      <c r="K9" s="2">
        <f>[1]!s_stmnote_bank_611($B9,K$1,1,2,100000000)</f>
        <v>827.25270999999998</v>
      </c>
      <c r="L9" s="2">
        <f>[1]!s_stmnote_bank_611($B9,L$1,1,2,100000000)</f>
        <v>891.05679999999995</v>
      </c>
      <c r="M9" s="2">
        <f>[1]!s_stmnote_bank_611($B9,M$1,1,2,100000000)</f>
        <v>963.41705000000002</v>
      </c>
      <c r="N9" s="2">
        <f>[1]!s_stmnote_bank_611($B9,N$1,1,2,100000000)</f>
        <v>1046.1600000000001</v>
      </c>
      <c r="O9" s="2">
        <f>[1]!s_stmnote_bank_611($B9,O$1,1,2,100000000)</f>
        <v>1106.0999999999999</v>
      </c>
      <c r="P9" s="2">
        <f>[1]!s_stmnote_bank_611($B9,P$1,1,2,100000000)</f>
        <v>1135.73</v>
      </c>
      <c r="Q9" s="2">
        <f>[1]!s_stmnote_bank_611($B9,Q$1,1,2,100000000)</f>
        <v>1336.3</v>
      </c>
      <c r="R9" s="2">
        <f>[1]!s_stmnote_bank_611($B9,R$1,1,2,100000000)</f>
        <v>1501.51</v>
      </c>
      <c r="S9" s="2">
        <f>[1]!s_stmnote_bank_611($B9,S$1,1,2,100000000)</f>
        <v>1709.41</v>
      </c>
      <c r="T9" s="2">
        <f>[1]!s_stmnote_bank_611($B9,T$1,1,2,100000000)</f>
        <v>1674.06</v>
      </c>
      <c r="U9" s="2">
        <f>[1]!s_stmnote_bank_611($B9,U$1,1,2,100000000)</f>
        <v>1835.31</v>
      </c>
      <c r="V9" s="2">
        <f>[1]!s_stmnote_bank_611($B9,V$1,1,2,100000000)</f>
        <v>2064.09</v>
      </c>
      <c r="W9" s="2">
        <f>[1]!s_stmnote_bank_611($B9,W$1,1,2,100000000)</f>
        <v>2122.12</v>
      </c>
      <c r="X9" s="2">
        <f>[1]!s_stmnote_bank_611($B9,X$1,1,2,100000000)</f>
        <v>1759.94</v>
      </c>
      <c r="Y9" s="2">
        <f>[1]!s_stmnote_bank_611($B9,Y$1,1,2,100000000)</f>
        <v>1386.64</v>
      </c>
      <c r="Z9" s="2">
        <f>[1]!s_stmnote_bank_611($B9,Z$1,1,2,100000000)</f>
        <v>1355.61</v>
      </c>
      <c r="AA9" s="2">
        <f>[1]!s_stmnote_bank_611($B9,AA$1,1,2,100000000)</f>
        <v>1861.93</v>
      </c>
    </row>
    <row r="10" spans="2:27" x14ac:dyDescent="0.4">
      <c r="B10" t="str">
        <f>[1]!to_tradecode(C10)</f>
        <v>600016</v>
      </c>
      <c r="C10" s="3" t="s">
        <v>7</v>
      </c>
      <c r="D10" s="2">
        <f>[1]!s_stmnote_bank_611($B10,D$1,1,2,100000000)</f>
        <v>0</v>
      </c>
      <c r="E10" s="2">
        <f>[1]!s_stmnote_bank_611($B10,E$1,1,2,100000000)</f>
        <v>0</v>
      </c>
      <c r="F10" s="2">
        <f>[1]!s_stmnote_bank_611($B10,F$1,1,2,100000000)</f>
        <v>0</v>
      </c>
      <c r="G10" s="2">
        <f>[1]!s_stmnote_bank_611($B10,G$1,1,2,100000000)</f>
        <v>0</v>
      </c>
      <c r="H10" s="2">
        <f>[1]!s_stmnote_bank_611($B10,H$1,1,2,100000000)</f>
        <v>0</v>
      </c>
      <c r="I10" s="2">
        <f>[1]!s_stmnote_bank_611($B10,I$1,1,2,100000000)</f>
        <v>0</v>
      </c>
      <c r="J10" s="2">
        <f>[1]!s_stmnote_bank_611($B10,J$1,1,2,100000000)</f>
        <v>1026.69</v>
      </c>
      <c r="K10" s="2">
        <f>[1]!s_stmnote_bank_611($B10,K$1,1,2,100000000)</f>
        <v>1380.8</v>
      </c>
      <c r="L10" s="2">
        <f>[1]!s_stmnote_bank_611($B10,L$1,1,2,100000000)</f>
        <v>1432.1</v>
      </c>
      <c r="M10" s="2">
        <f>[1]!s_stmnote_bank_611($B10,M$1,1,2,100000000)</f>
        <v>1510.41</v>
      </c>
      <c r="N10" s="2">
        <f>[1]!s_stmnote_bank_611($B10,N$1,1,2,100000000)</f>
        <v>1595.71</v>
      </c>
      <c r="O10" s="2">
        <f>[1]!s_stmnote_bank_611($B10,O$1,1,2,100000000)</f>
        <v>1899.95</v>
      </c>
      <c r="P10" s="2">
        <f>[1]!s_stmnote_bank_611($B10,P$1,1,2,100000000)</f>
        <v>2034.24</v>
      </c>
      <c r="Q10" s="2">
        <f>[1]!s_stmnote_bank_611($B10,Q$1,1,2,100000000)</f>
        <v>2414.63</v>
      </c>
      <c r="R10" s="2">
        <f>[1]!s_stmnote_bank_611($B10,R$1,1,2,100000000)</f>
        <v>2859.13</v>
      </c>
      <c r="S10" s="2">
        <f>[1]!s_stmnote_bank_611($B10,S$1,1,2,100000000)</f>
        <v>3662.74</v>
      </c>
      <c r="T10" s="2">
        <f>[1]!s_stmnote_bank_611($B10,T$1,1,2,100000000)</f>
        <v>3782.41</v>
      </c>
      <c r="U10" s="2">
        <f>[1]!s_stmnote_bank_611($B10,U$1,1,2,100000000)</f>
        <v>4434.95</v>
      </c>
      <c r="V10" s="2">
        <f>[1]!s_stmnote_bank_611($B10,V$1,1,2,100000000)</f>
        <v>4018.31</v>
      </c>
      <c r="W10" s="2">
        <f>[1]!s_stmnote_bank_611($B10,W$1,1,2,100000000)</f>
        <v>4201.41</v>
      </c>
      <c r="X10" s="2">
        <f>[1]!s_stmnote_bank_611($B10,X$1,1,2,100000000)</f>
        <v>4123.71</v>
      </c>
      <c r="Y10" s="2">
        <f>[1]!s_stmnote_bank_611($B10,Y$1,1,2,100000000)</f>
        <v>4119.87</v>
      </c>
      <c r="Z10" s="2">
        <f>[1]!s_stmnote_bank_611($B10,Z$1,1,2,100000000)</f>
        <v>3728.62</v>
      </c>
      <c r="AA10" s="2">
        <f>[1]!s_stmnote_bank_611($B10,AA$1,1,2,100000000)</f>
        <v>3636.11</v>
      </c>
    </row>
    <row r="11" spans="2:27" x14ac:dyDescent="0.4">
      <c r="B11" t="str">
        <f>[1]!to_tradecode(C11)</f>
        <v>600000</v>
      </c>
      <c r="C11" s="3" t="s">
        <v>8</v>
      </c>
      <c r="D11" s="2">
        <f>[1]!s_stmnote_bank_611($B11,D$1,1,2,100000000)</f>
        <v>0</v>
      </c>
      <c r="E11" s="2">
        <f>[1]!s_stmnote_bank_611($B11,E$1,1,2,100000000)</f>
        <v>0</v>
      </c>
      <c r="F11" s="2">
        <f>[1]!s_stmnote_bank_611($B11,F$1,1,2,100000000)</f>
        <v>0</v>
      </c>
      <c r="G11" s="2">
        <f>[1]!s_stmnote_bank_611($B11,G$1,1,2,100000000)</f>
        <v>0</v>
      </c>
      <c r="H11" s="2">
        <f>[1]!s_stmnote_bank_611($B11,H$1,1,2,100000000)</f>
        <v>0</v>
      </c>
      <c r="I11" s="2">
        <f>[1]!s_stmnote_bank_611($B11,I$1,1,2,100000000)</f>
        <v>788.83315000000005</v>
      </c>
      <c r="J11" s="2">
        <f>[1]!s_stmnote_bank_611($B11,J$1,1,2,100000000)</f>
        <v>1051.3372099999999</v>
      </c>
      <c r="K11" s="2">
        <f>[1]!s_stmnote_bank_611($B11,K$1,1,2,100000000)</f>
        <v>1416.4536499999999</v>
      </c>
      <c r="L11" s="2">
        <f>[1]!s_stmnote_bank_611($B11,L$1,1,2,100000000)</f>
        <v>1545.9694199999999</v>
      </c>
      <c r="M11" s="2">
        <f>[1]!s_stmnote_bank_611($B11,M$1,1,2,100000000)</f>
        <v>1765.4748400000001</v>
      </c>
      <c r="N11" s="2">
        <f>[1]!s_stmnote_bank_611($B11,N$1,1,2,100000000)</f>
        <v>1930.8689400000001</v>
      </c>
      <c r="O11" s="2">
        <f>[1]!s_stmnote_bank_611($B11,O$1,1,2,100000000)</f>
        <v>2219.4169099999999</v>
      </c>
      <c r="P11" s="2">
        <f>[1]!s_stmnote_bank_611($B11,P$1,1,2,100000000)</f>
        <v>2363.4578700000002</v>
      </c>
      <c r="Q11" s="2">
        <f>[1]!s_stmnote_bank_611($B11,Q$1,1,2,100000000)</f>
        <v>2761.0184199999999</v>
      </c>
      <c r="R11" s="2">
        <f>[1]!s_stmnote_bank_611($B11,R$1,1,2,100000000)</f>
        <v>2937.17</v>
      </c>
      <c r="S11" s="2">
        <f>[1]!s_stmnote_bank_611($B11,S$1,1,2,100000000)</f>
        <v>3238.4</v>
      </c>
      <c r="T11" s="2">
        <f>[1]!s_stmnote_bank_611($B11,T$1,1,2,100000000)</f>
        <v>3270.22</v>
      </c>
      <c r="U11" s="2">
        <f>[1]!s_stmnote_bank_611($B11,U$1,1,2,100000000)</f>
        <v>3871.46</v>
      </c>
      <c r="V11" s="2">
        <f>[1]!s_stmnote_bank_611($B11,V$1,1,2,100000000)</f>
        <v>3625.52</v>
      </c>
      <c r="W11" s="2">
        <f>[1]!s_stmnote_bank_611($B11,W$1,1,2,100000000)</f>
        <v>3995.91</v>
      </c>
      <c r="X11" s="2">
        <f>[1]!s_stmnote_bank_611($B11,X$1,1,2,100000000)</f>
        <v>3720.36</v>
      </c>
      <c r="Y11" s="2">
        <f>[1]!s_stmnote_bank_611($B11,Y$1,1,2,100000000)</f>
        <v>3453.8</v>
      </c>
      <c r="Z11" s="2">
        <f>[1]!s_stmnote_bank_611($B11,Z$1,1,2,100000000)</f>
        <v>3107.46</v>
      </c>
      <c r="AA11" s="2">
        <f>[1]!s_stmnote_bank_611($B11,AA$1,1,2,100000000)</f>
        <v>3206.75</v>
      </c>
    </row>
    <row r="12" spans="2:27" x14ac:dyDescent="0.4">
      <c r="B12" t="str">
        <f>[1]!to_tradecode(C12)</f>
        <v>601998</v>
      </c>
      <c r="C12" s="3" t="s">
        <v>9</v>
      </c>
      <c r="D12" s="2">
        <f>[1]!s_stmnote_bank_611($B12,D$1,1,2,100000000)</f>
        <v>0</v>
      </c>
      <c r="E12" s="2">
        <f>[1]!s_stmnote_bank_611($B12,E$1,1,2,100000000)</f>
        <v>0</v>
      </c>
      <c r="F12" s="2">
        <f>[1]!s_stmnote_bank_611($B12,F$1,1,2,100000000)</f>
        <v>0</v>
      </c>
      <c r="G12" s="2">
        <f>[1]!s_stmnote_bank_611($B12,G$1,1,2,100000000)</f>
        <v>0</v>
      </c>
      <c r="H12" s="2">
        <f>[1]!s_stmnote_bank_611($B12,H$1,1,2,100000000)</f>
        <v>803.06</v>
      </c>
      <c r="I12" s="2">
        <f>[1]!s_stmnote_bank_611($B12,I$1,1,2,100000000)</f>
        <v>780.6</v>
      </c>
      <c r="J12" s="2">
        <f>[1]!s_stmnote_bank_611($B12,J$1,1,2,100000000)</f>
        <v>1316.8</v>
      </c>
      <c r="K12" s="2">
        <f>[1]!s_stmnote_bank_611($B12,K$1,1,2,100000000)</f>
        <v>1565.71</v>
      </c>
      <c r="L12" s="2">
        <f>[1]!s_stmnote_bank_611($B12,L$1,1,2,100000000)</f>
        <v>1771.67</v>
      </c>
      <c r="M12" s="2">
        <f>[1]!s_stmnote_bank_611($B12,M$1,1,2,100000000)</f>
        <v>2006.77</v>
      </c>
      <c r="N12" s="2">
        <f>[1]!s_stmnote_bank_611($B12,N$1,1,2,100000000)</f>
        <v>2132.33</v>
      </c>
      <c r="O12" s="2">
        <f>[1]!s_stmnote_bank_611($B12,O$1,1,2,100000000)</f>
        <v>2353.83</v>
      </c>
      <c r="P12" s="2">
        <f>[1]!s_stmnote_bank_611($B12,P$1,1,2,100000000)</f>
        <v>2542.02</v>
      </c>
      <c r="Q12" s="2">
        <f>[1]!s_stmnote_bank_611($B12,Q$1,1,2,100000000)</f>
        <v>2754.66</v>
      </c>
      <c r="R12" s="2">
        <f>[1]!s_stmnote_bank_611($B12,R$1,1,2,100000000)</f>
        <v>3103.11</v>
      </c>
      <c r="S12" s="2">
        <f>[1]!s_stmnote_bank_611($B12,S$1,1,2,100000000)</f>
        <v>3528.27</v>
      </c>
      <c r="T12" s="2">
        <f>[1]!s_stmnote_bank_611($B12,T$1,1,2,100000000)</f>
        <v>3873.11</v>
      </c>
      <c r="U12" s="2">
        <f>[1]!s_stmnote_bank_611($B12,U$1,1,2,100000000)</f>
        <v>4402.53</v>
      </c>
      <c r="V12" s="2">
        <f>[1]!s_stmnote_bank_611($B12,V$1,1,2,100000000)</f>
        <v>3664.91</v>
      </c>
      <c r="W12" s="2">
        <f>[1]!s_stmnote_bank_611($B12,W$1,1,2,100000000)</f>
        <v>3549.87</v>
      </c>
      <c r="X12" s="2">
        <f>[1]!s_stmnote_bank_611($B12,X$1,1,2,100000000)</f>
        <v>3624.33</v>
      </c>
      <c r="Y12" s="2">
        <f>[1]!s_stmnote_bank_611($B12,Y$1,1,2,100000000)</f>
        <v>3568.48</v>
      </c>
      <c r="Z12" s="2">
        <f>[1]!s_stmnote_bank_611($B12,Z$1,1,2,100000000)</f>
        <v>3250.53</v>
      </c>
      <c r="AA12" s="2">
        <f>[1]!s_stmnote_bank_611($B12,AA$1,1,2,100000000)</f>
        <v>3168.77</v>
      </c>
    </row>
    <row r="13" spans="2:27" x14ac:dyDescent="0.4">
      <c r="B13" t="str">
        <f>[1]!to_tradecode(C13)</f>
        <v>000001</v>
      </c>
      <c r="C13" s="3" t="s">
        <v>10</v>
      </c>
      <c r="D13" s="2">
        <f>[1]!s_stmnote_bank_611($B13,D$1,1,2,100000000)</f>
        <v>0</v>
      </c>
      <c r="E13" s="2">
        <f>[1]!s_stmnote_bank_611($B13,E$1,1,2,100000000)</f>
        <v>0</v>
      </c>
      <c r="F13" s="2">
        <f>[1]!s_stmnote_bank_611($B13,F$1,1,2,100000000)</f>
        <v>0</v>
      </c>
      <c r="G13" s="2">
        <f>[1]!s_stmnote_bank_611($B13,G$1,1,2,100000000)</f>
        <v>0</v>
      </c>
      <c r="H13" s="2">
        <f>[1]!s_stmnote_bank_611($B13,H$1,1,2,100000000)</f>
        <v>0</v>
      </c>
      <c r="I13" s="2">
        <f>[1]!s_stmnote_bank_611($B13,I$1,1,2,100000000)</f>
        <v>359.03</v>
      </c>
      <c r="J13" s="2">
        <f>[1]!s_stmnote_bank_611($B13,J$1,1,2,100000000)</f>
        <v>0</v>
      </c>
      <c r="K13" s="2">
        <f>[1]!s_stmnote_bank_611($B13,K$1,1,2,100000000)</f>
        <v>0</v>
      </c>
      <c r="L13" s="2">
        <f>[1]!s_stmnote_bank_611($B13,L$1,1,2,100000000)</f>
        <v>0</v>
      </c>
      <c r="M13" s="2">
        <f>[1]!s_stmnote_bank_611($B13,M$1,1,2,100000000)</f>
        <v>0</v>
      </c>
      <c r="N13" s="2">
        <f>[1]!s_stmnote_bank_611($B13,N$1,1,2,100000000)</f>
        <v>0</v>
      </c>
      <c r="O13" s="2">
        <f>[1]!s_stmnote_bank_611($B13,O$1,1,2,100000000)</f>
        <v>0</v>
      </c>
      <c r="P13" s="2">
        <f>[1]!s_stmnote_bank_611($B13,P$1,1,2,100000000)</f>
        <v>0</v>
      </c>
      <c r="Q13" s="2">
        <f>[1]!s_stmnote_bank_611($B13,Q$1,1,2,100000000)</f>
        <v>0</v>
      </c>
      <c r="R13" s="2">
        <f>[1]!s_stmnote_bank_611($B13,R$1,1,2,100000000)</f>
        <v>0</v>
      </c>
      <c r="S13" s="2">
        <f>[1]!s_stmnote_bank_611($B13,S$1,1,2,100000000)</f>
        <v>0</v>
      </c>
      <c r="T13" s="2">
        <f>[1]!s_stmnote_bank_611($B13,T$1,1,2,100000000)</f>
        <v>0</v>
      </c>
      <c r="U13" s="2">
        <f>[1]!s_stmnote_bank_611($B13,U$1,1,2,100000000)</f>
        <v>0</v>
      </c>
      <c r="V13" s="2">
        <f>[1]!s_stmnote_bank_611($B13,V$1,1,2,100000000)</f>
        <v>0</v>
      </c>
      <c r="W13" s="2">
        <f>[1]!s_stmnote_bank_611($B13,W$1,1,2,100000000)</f>
        <v>0</v>
      </c>
      <c r="X13" s="2">
        <f>[1]!s_stmnote_bank_611($B13,X$1,1,2,100000000)</f>
        <v>0</v>
      </c>
      <c r="Y13" s="2">
        <f>[1]!s_stmnote_bank_611($B13,Y$1,1,2,100000000)</f>
        <v>0</v>
      </c>
      <c r="Z13" s="2">
        <f>[1]!s_stmnote_bank_611($B13,Z$1,1,2,100000000)</f>
        <v>0</v>
      </c>
      <c r="AA13" s="2">
        <f>[1]!s_stmnote_bank_611($B13,AA$1,1,2,100000000)</f>
        <v>0</v>
      </c>
    </row>
    <row r="14" spans="2:27" x14ac:dyDescent="0.4">
      <c r="B14" t="str">
        <f>[1]!to_tradecode(C14)</f>
        <v>601818</v>
      </c>
      <c r="C14" s="3" t="s">
        <v>11</v>
      </c>
      <c r="D14" s="2">
        <f>[1]!s_stmnote_bank_611($B14,D$1,1,2,100000000)</f>
        <v>0</v>
      </c>
      <c r="E14" s="2">
        <f>[1]!s_stmnote_bank_611($B14,E$1,1,2,100000000)</f>
        <v>0</v>
      </c>
      <c r="F14" s="2">
        <f>[1]!s_stmnote_bank_611($B14,F$1,1,2,100000000)</f>
        <v>0</v>
      </c>
      <c r="G14" s="2">
        <f>[1]!s_stmnote_bank_611($B14,G$1,1,2,100000000)</f>
        <v>0</v>
      </c>
      <c r="H14" s="2">
        <f>[1]!s_stmnote_bank_611($B14,H$1,1,2,100000000)</f>
        <v>321.60000000000002</v>
      </c>
      <c r="I14" s="2">
        <f>[1]!s_stmnote_bank_611($B14,I$1,1,2,100000000)</f>
        <v>0</v>
      </c>
      <c r="J14" s="2">
        <f>[1]!s_stmnote_bank_611($B14,J$1,1,2,100000000)</f>
        <v>598.48</v>
      </c>
      <c r="K14" s="2">
        <f>[1]!s_stmnote_bank_611($B14,K$1,1,2,100000000)</f>
        <v>0</v>
      </c>
      <c r="L14" s="2">
        <f>[1]!s_stmnote_bank_611($B14,L$1,1,2,100000000)</f>
        <v>822.71096</v>
      </c>
      <c r="M14" s="2">
        <f>[1]!s_stmnote_bank_611($B14,M$1,1,2,100000000)</f>
        <v>920.91070000000002</v>
      </c>
      <c r="N14" s="2">
        <f>[1]!s_stmnote_bank_611($B14,N$1,1,2,100000000)</f>
        <v>1070.4100000000001</v>
      </c>
      <c r="O14" s="2">
        <f>[1]!s_stmnote_bank_611($B14,O$1,1,2,100000000)</f>
        <v>1384.86</v>
      </c>
      <c r="P14" s="2">
        <f>[1]!s_stmnote_bank_611($B14,P$1,1,2,100000000)</f>
        <v>1565.49</v>
      </c>
      <c r="Q14" s="2">
        <f>[1]!s_stmnote_bank_611($B14,Q$1,1,2,100000000)</f>
        <v>1599.96</v>
      </c>
      <c r="R14" s="2">
        <f>[1]!s_stmnote_bank_611($B14,R$1,1,2,100000000)</f>
        <v>1558.93</v>
      </c>
      <c r="S14" s="2">
        <f>[1]!s_stmnote_bank_611($B14,S$1,1,2,100000000)</f>
        <v>1701.25</v>
      </c>
      <c r="T14" s="2">
        <f>[1]!s_stmnote_bank_611($B14,T$1,1,2,100000000)</f>
        <v>2065.06</v>
      </c>
      <c r="U14" s="2">
        <f>[1]!s_stmnote_bank_611($B14,U$1,1,2,100000000)</f>
        <v>2386.79</v>
      </c>
      <c r="V14" s="2">
        <f>[1]!s_stmnote_bank_611($B14,V$1,1,2,100000000)</f>
        <v>2253.6</v>
      </c>
      <c r="W14" s="2">
        <f>[1]!s_stmnote_bank_611($B14,W$1,1,2,100000000)</f>
        <v>2317.1799999999998</v>
      </c>
      <c r="X14" s="2">
        <f>[1]!s_stmnote_bank_611($B14,X$1,1,2,100000000)</f>
        <v>1935.64</v>
      </c>
      <c r="Y14" s="2">
        <f>[1]!s_stmnote_bank_611($B14,Y$1,1,2,100000000)</f>
        <v>2098.04</v>
      </c>
      <c r="Z14" s="2">
        <f>[1]!s_stmnote_bank_611($B14,Z$1,1,2,100000000)</f>
        <v>1758.04</v>
      </c>
      <c r="AA14" s="2">
        <f>[1]!s_stmnote_bank_611($B14,AA$1,1,2,100000000)</f>
        <v>1913.71</v>
      </c>
    </row>
    <row r="15" spans="2:27" x14ac:dyDescent="0.4">
      <c r="B15" t="str">
        <f>[1]!to_tradecode(C15)</f>
        <v>600015</v>
      </c>
      <c r="C15" s="3" t="s">
        <v>12</v>
      </c>
      <c r="D15" s="2">
        <f>[1]!s_stmnote_bank_611($B15,D$1,1,2,100000000)</f>
        <v>0</v>
      </c>
      <c r="E15" s="2">
        <f>[1]!s_stmnote_bank_611($B15,E$1,1,2,100000000)</f>
        <v>0</v>
      </c>
      <c r="F15" s="2">
        <f>[1]!s_stmnote_bank_611($B15,F$1,1,2,100000000)</f>
        <v>0</v>
      </c>
      <c r="G15" s="2">
        <f>[1]!s_stmnote_bank_611($B15,G$1,1,2,100000000)</f>
        <v>0</v>
      </c>
      <c r="H15" s="2">
        <f>[1]!s_stmnote_bank_611($B15,H$1,1,2,100000000)</f>
        <v>0</v>
      </c>
      <c r="I15" s="2">
        <f>[1]!s_stmnote_bank_611($B15,I$1,1,2,100000000)</f>
        <v>0</v>
      </c>
      <c r="J15" s="2">
        <f>[1]!s_stmnote_bank_611($B15,J$1,1,2,100000000)</f>
        <v>439.16985</v>
      </c>
      <c r="K15" s="2">
        <f>[1]!s_stmnote_bank_611($B15,K$1,1,2,100000000)</f>
        <v>541.91045999999994</v>
      </c>
      <c r="L15" s="2">
        <f>[1]!s_stmnote_bank_611($B15,L$1,1,2,100000000)</f>
        <v>566.21312</v>
      </c>
      <c r="M15" s="2">
        <f>[1]!s_stmnote_bank_611($B15,M$1,1,2,100000000)</f>
        <v>696.87418000000002</v>
      </c>
      <c r="N15" s="2">
        <f>[1]!s_stmnote_bank_611($B15,N$1,1,2,100000000)</f>
        <v>730.38732341339994</v>
      </c>
      <c r="O15" s="2">
        <f>[1]!s_stmnote_bank_611($B15,O$1,1,2,100000000)</f>
        <v>813.61855000000003</v>
      </c>
      <c r="P15" s="2">
        <f>[1]!s_stmnote_bank_611($B15,P$1,1,2,100000000)</f>
        <v>849.68119000000002</v>
      </c>
      <c r="Q15" s="2">
        <f>[1]!s_stmnote_bank_611($B15,Q$1,1,2,100000000)</f>
        <v>969.80312000000004</v>
      </c>
      <c r="R15" s="2">
        <f>[1]!s_stmnote_bank_611($B15,R$1,1,2,100000000)</f>
        <v>1009.61578</v>
      </c>
      <c r="S15" s="2">
        <f>[1]!s_stmnote_bank_611($B15,S$1,1,2,100000000)</f>
        <v>1119</v>
      </c>
      <c r="T15" s="2">
        <f>[1]!s_stmnote_bank_611($B15,T$1,1,2,100000000)</f>
        <v>1131.0999999999999</v>
      </c>
      <c r="U15" s="2">
        <f>[1]!s_stmnote_bank_611($B15,U$1,1,2,100000000)</f>
        <v>1229.8900000000001</v>
      </c>
      <c r="V15" s="2">
        <f>[1]!s_stmnote_bank_611($B15,V$1,1,2,100000000)</f>
        <v>1330.08</v>
      </c>
      <c r="W15" s="2">
        <f>[1]!s_stmnote_bank_611($B15,W$1,1,2,100000000)</f>
        <v>1460.25</v>
      </c>
      <c r="X15" s="2">
        <f>[1]!s_stmnote_bank_611($B15,X$1,1,2,100000000)</f>
        <v>1308.3</v>
      </c>
      <c r="Y15" s="2">
        <f>[1]!s_stmnote_bank_611($B15,Y$1,1,2,100000000)</f>
        <v>1467.53</v>
      </c>
      <c r="Z15" s="2">
        <f>[1]!s_stmnote_bank_611($B15,Z$1,1,2,100000000)</f>
        <v>1250.74</v>
      </c>
      <c r="AA15" s="2">
        <f>[1]!s_stmnote_bank_611($B15,AA$1,1,2,100000000)</f>
        <v>1283.78</v>
      </c>
    </row>
    <row r="16" spans="2:27" x14ac:dyDescent="0.4">
      <c r="B16" t="str">
        <f>[1]!to_tradecode(C16)</f>
        <v>601169</v>
      </c>
      <c r="C16" s="3" t="s">
        <v>13</v>
      </c>
      <c r="D16" s="2">
        <f>[1]!s_stmnote_bank_611($B16,D$1,1,2,100000000)</f>
        <v>0</v>
      </c>
      <c r="E16" s="2">
        <f>[1]!s_stmnote_bank_611($B16,E$1,1,2,100000000)</f>
        <v>0</v>
      </c>
      <c r="F16" s="2">
        <f>[1]!s_stmnote_bank_611($B16,F$1,1,2,100000000)</f>
        <v>0</v>
      </c>
      <c r="G16" s="2">
        <f>[1]!s_stmnote_bank_611($B16,G$1,1,2,100000000)</f>
        <v>0</v>
      </c>
      <c r="H16" s="2">
        <f>[1]!s_stmnote_bank_611($B16,H$1,1,2,100000000)</f>
        <v>0</v>
      </c>
      <c r="I16" s="2">
        <f>[1]!s_stmnote_bank_611($B16,I$1,1,2,100000000)</f>
        <v>0</v>
      </c>
      <c r="J16" s="2">
        <f>[1]!s_stmnote_bank_611($B16,J$1,1,2,100000000)</f>
        <v>373.26251999999999</v>
      </c>
      <c r="K16" s="2">
        <f>[1]!s_stmnote_bank_611($B16,K$1,1,2,100000000)</f>
        <v>0</v>
      </c>
      <c r="L16" s="2">
        <f>[1]!s_stmnote_bank_611($B16,L$1,1,2,100000000)</f>
        <v>513.20555000000002</v>
      </c>
      <c r="M16" s="2">
        <f>[1]!s_stmnote_bank_611($B16,M$1,1,2,100000000)</f>
        <v>0</v>
      </c>
      <c r="N16" s="2">
        <f>[1]!s_stmnote_bank_611($B16,N$1,1,2,100000000)</f>
        <v>733.42057</v>
      </c>
      <c r="O16" s="2">
        <f>[1]!s_stmnote_bank_611($B16,O$1,1,2,100000000)</f>
        <v>0</v>
      </c>
      <c r="P16" s="2">
        <f>[1]!s_stmnote_bank_611($B16,P$1,1,2,100000000)</f>
        <v>856.62938999999994</v>
      </c>
      <c r="Q16" s="2">
        <f>[1]!s_stmnote_bank_611($B16,Q$1,1,2,100000000)</f>
        <v>0</v>
      </c>
      <c r="R16" s="2">
        <f>[1]!s_stmnote_bank_611($B16,R$1,1,2,100000000)</f>
        <v>1035.78451</v>
      </c>
      <c r="S16" s="2">
        <f>[1]!s_stmnote_bank_611($B16,S$1,1,2,100000000)</f>
        <v>1165.6523999999999</v>
      </c>
      <c r="T16" s="2">
        <f>[1]!s_stmnote_bank_611($B16,T$1,1,2,100000000)</f>
        <v>1199.95587</v>
      </c>
      <c r="U16" s="2">
        <f>[1]!s_stmnote_bank_611($B16,U$1,1,2,100000000)</f>
        <v>1348.14</v>
      </c>
      <c r="V16" s="2">
        <f>[1]!s_stmnote_bank_611($B16,V$1,1,2,100000000)</f>
        <v>1394.48</v>
      </c>
      <c r="W16" s="2">
        <f>[1]!s_stmnote_bank_611($B16,W$1,1,2,100000000)</f>
        <v>1418.77</v>
      </c>
      <c r="X16" s="2">
        <f>[1]!s_stmnote_bank_611($B16,X$1,1,2,100000000)</f>
        <v>1500.52</v>
      </c>
      <c r="Y16" s="2">
        <f>[1]!s_stmnote_bank_611($B16,Y$1,1,2,100000000)</f>
        <v>1589.98</v>
      </c>
      <c r="Z16" s="2">
        <f>[1]!s_stmnote_bank_611($B16,Z$1,1,2,100000000)</f>
        <v>1620.97</v>
      </c>
      <c r="AA16" s="2">
        <f>[1]!s_stmnote_bank_611($B16,AA$1,1,2,100000000)</f>
        <v>1760.93</v>
      </c>
    </row>
    <row r="17" spans="2:27" x14ac:dyDescent="0.4">
      <c r="B17" t="str">
        <f>[1]!to_tradecode(C17)</f>
        <v>601009</v>
      </c>
      <c r="C17" s="3" t="s">
        <v>14</v>
      </c>
      <c r="D17" s="2">
        <f>[1]!s_stmnote_bank_611($B17,D$1,1,2,100000000)</f>
        <v>0</v>
      </c>
      <c r="E17" s="2">
        <f>[1]!s_stmnote_bank_611($B17,E$1,1,2,100000000)</f>
        <v>0</v>
      </c>
      <c r="F17" s="2">
        <f>[1]!s_stmnote_bank_611($B17,F$1,1,2,100000000)</f>
        <v>0</v>
      </c>
      <c r="G17" s="2">
        <f>[1]!s_stmnote_bank_611($B17,G$1,1,2,100000000)</f>
        <v>0</v>
      </c>
      <c r="H17" s="2">
        <f>[1]!s_stmnote_bank_611($B17,H$1,1,2,100000000)</f>
        <v>0</v>
      </c>
      <c r="I17" s="2">
        <f>[1]!s_stmnote_bank_611($B17,I$1,1,2,100000000)</f>
        <v>0</v>
      </c>
      <c r="J17" s="2">
        <f>[1]!s_stmnote_bank_611($B17,J$1,1,2,100000000)</f>
        <v>0</v>
      </c>
      <c r="K17" s="2">
        <f>[1]!s_stmnote_bank_611($B17,K$1,1,2,100000000)</f>
        <v>0</v>
      </c>
      <c r="L17" s="2">
        <f>[1]!s_stmnote_bank_611($B17,L$1,1,2,100000000)</f>
        <v>0</v>
      </c>
      <c r="M17" s="2">
        <f>[1]!s_stmnote_bank_611($B17,M$1,1,2,100000000)</f>
        <v>118.261</v>
      </c>
      <c r="N17" s="2">
        <f>[1]!s_stmnote_bank_611($B17,N$1,1,2,100000000)</f>
        <v>123.59405</v>
      </c>
      <c r="O17" s="2">
        <f>[1]!s_stmnote_bank_611($B17,O$1,1,2,100000000)</f>
        <v>167.43290999999999</v>
      </c>
      <c r="P17" s="2">
        <f>[1]!s_stmnote_bank_611($B17,P$1,1,2,100000000)</f>
        <v>156.19112999999999</v>
      </c>
      <c r="Q17" s="2">
        <f>[1]!s_stmnote_bank_611($B17,Q$1,1,2,100000000)</f>
        <v>231.06712999999999</v>
      </c>
      <c r="R17" s="2">
        <f>[1]!s_stmnote_bank_611($B17,R$1,1,2,100000000)</f>
        <v>258.09390999999999</v>
      </c>
      <c r="S17" s="2">
        <f>[1]!s_stmnote_bank_611($B17,S$1,1,2,100000000)</f>
        <v>311.4418</v>
      </c>
      <c r="T17" s="2">
        <f>[1]!s_stmnote_bank_611($B17,T$1,1,2,100000000)</f>
        <v>329.20719000000003</v>
      </c>
      <c r="U17" s="2">
        <f>[1]!s_stmnote_bank_611($B17,U$1,1,2,100000000)</f>
        <v>373.59816000000001</v>
      </c>
      <c r="V17" s="2">
        <f>[1]!s_stmnote_bank_611($B17,V$1,1,2,100000000)</f>
        <v>408.03415000000001</v>
      </c>
      <c r="W17" s="2">
        <f>[1]!s_stmnote_bank_611($B17,W$1,1,2,100000000)</f>
        <v>507.82243</v>
      </c>
      <c r="X17" s="2">
        <f>[1]!s_stmnote_bank_611($B17,X$1,1,2,100000000)</f>
        <v>488.85948000000002</v>
      </c>
      <c r="Y17" s="2">
        <f>[1]!s_stmnote_bank_611($B17,Y$1,1,2,100000000)</f>
        <v>597.77646000000004</v>
      </c>
      <c r="Z17" s="2">
        <f>[1]!s_stmnote_bank_611($B17,Z$1,1,2,100000000)</f>
        <v>679.76814999999999</v>
      </c>
      <c r="AA17" s="2">
        <f>[1]!s_stmnote_bank_611($B17,AA$1,1,2,100000000)</f>
        <v>760.76008999999999</v>
      </c>
    </row>
    <row r="18" spans="2:27" x14ac:dyDescent="0.4">
      <c r="B18" t="str">
        <f>[1]!to_tradecode(C18)</f>
        <v>002142</v>
      </c>
      <c r="C18" s="3" t="s">
        <v>15</v>
      </c>
      <c r="D18" s="2">
        <f>[1]!s_stmnote_bank_611($B18,D$1,1,2,100000000)</f>
        <v>0</v>
      </c>
      <c r="E18" s="2">
        <f>[1]!s_stmnote_bank_611($B18,E$1,1,2,100000000)</f>
        <v>0</v>
      </c>
      <c r="F18" s="2">
        <f>[1]!s_stmnote_bank_611($B18,F$1,1,2,100000000)</f>
        <v>0</v>
      </c>
      <c r="G18" s="2">
        <f>[1]!s_stmnote_bank_611($B18,G$1,1,2,100000000)</f>
        <v>0</v>
      </c>
      <c r="H18" s="2">
        <f>[1]!s_stmnote_bank_611($B18,H$1,1,2,100000000)</f>
        <v>0</v>
      </c>
      <c r="I18" s="2">
        <f>[1]!s_stmnote_bank_611($B18,I$1,1,2,100000000)</f>
        <v>0</v>
      </c>
      <c r="J18" s="2">
        <f>[1]!s_stmnote_bank_611($B18,J$1,1,2,100000000)</f>
        <v>0</v>
      </c>
      <c r="K18" s="2">
        <f>[1]!s_stmnote_bank_611($B18,K$1,1,2,100000000)</f>
        <v>0</v>
      </c>
      <c r="L18" s="2">
        <f>[1]!s_stmnote_bank_611($B18,L$1,1,2,100000000)</f>
        <v>0</v>
      </c>
      <c r="M18" s="2">
        <f>[1]!s_stmnote_bank_611($B18,M$1,1,2,100000000)</f>
        <v>0</v>
      </c>
      <c r="N18" s="2">
        <f>[1]!s_stmnote_bank_611($B18,N$1,1,2,100000000)</f>
        <v>0</v>
      </c>
      <c r="O18" s="2">
        <f>[1]!s_stmnote_bank_611($B18,O$1,1,2,100000000)</f>
        <v>0</v>
      </c>
      <c r="P18" s="2">
        <f>[1]!s_stmnote_bank_611($B18,P$1,1,2,100000000)</f>
        <v>226.58083999999999</v>
      </c>
      <c r="Q18" s="2">
        <f>[1]!s_stmnote_bank_611($B18,Q$1,1,2,100000000)</f>
        <v>274.55272000000002</v>
      </c>
      <c r="R18" s="2">
        <f>[1]!s_stmnote_bank_611($B18,R$1,1,2,100000000)</f>
        <v>338.70792999999998</v>
      </c>
      <c r="S18" s="2">
        <f>[1]!s_stmnote_bank_611($B18,S$1,1,2,100000000)</f>
        <v>441.66482000000002</v>
      </c>
      <c r="T18" s="2">
        <f>[1]!s_stmnote_bank_611($B18,T$1,1,2,100000000)</f>
        <v>437.59021999999999</v>
      </c>
      <c r="U18" s="2">
        <f>[1]!s_stmnote_bank_611($B18,U$1,1,2,100000000)</f>
        <v>518.30541000000005</v>
      </c>
      <c r="V18" s="2">
        <f>[1]!s_stmnote_bank_611($B18,V$1,1,2,100000000)</f>
        <v>525.09920999999997</v>
      </c>
      <c r="W18" s="2">
        <f>[1]!s_stmnote_bank_611($B18,W$1,1,2,100000000)</f>
        <v>610.13782000000003</v>
      </c>
      <c r="X18" s="2">
        <f>[1]!s_stmnote_bank_611($B18,X$1,1,2,100000000)</f>
        <v>555.97470999999996</v>
      </c>
      <c r="Y18" s="2">
        <f>[1]!s_stmnote_bank_611($B18,Y$1,1,2,100000000)</f>
        <v>724.25995999999998</v>
      </c>
      <c r="Z18" s="2">
        <f>[1]!s_stmnote_bank_611($B18,Z$1,1,2,100000000)</f>
        <v>714.68517999999995</v>
      </c>
      <c r="AA18" s="2">
        <f>[1]!s_stmnote_bank_611($B18,AA$1,1,2,100000000)</f>
        <v>788.99877000000004</v>
      </c>
    </row>
    <row r="19" spans="2:27" x14ac:dyDescent="0.4">
      <c r="B19" t="str">
        <f>[1]!to_tradecode(C19)</f>
        <v>600919</v>
      </c>
      <c r="C19" s="3" t="s">
        <v>16</v>
      </c>
      <c r="D19" s="2">
        <f>[1]!s_stmnote_bank_611($B19,D$1,1,2,100000000)</f>
        <v>0</v>
      </c>
      <c r="E19" s="2">
        <f>[1]!s_stmnote_bank_611($B19,E$1,1,2,100000000)</f>
        <v>0</v>
      </c>
      <c r="F19" s="2">
        <f>[1]!s_stmnote_bank_611($B19,F$1,1,2,100000000)</f>
        <v>0</v>
      </c>
      <c r="G19" s="2">
        <f>[1]!s_stmnote_bank_611($B19,G$1,1,2,100000000)</f>
        <v>0</v>
      </c>
      <c r="H19" s="2">
        <f>[1]!s_stmnote_bank_611($B19,H$1,1,2,100000000)</f>
        <v>0</v>
      </c>
      <c r="I19" s="2">
        <f>[1]!s_stmnote_bank_611($B19,I$1,1,2,100000000)</f>
        <v>0</v>
      </c>
      <c r="J19" s="2">
        <f>[1]!s_stmnote_bank_611($B19,J$1,1,2,100000000)</f>
        <v>0</v>
      </c>
      <c r="K19" s="2">
        <f>[1]!s_stmnote_bank_611($B19,K$1,1,2,100000000)</f>
        <v>0</v>
      </c>
      <c r="L19" s="2">
        <f>[1]!s_stmnote_bank_611($B19,L$1,1,2,100000000)</f>
        <v>424.19099999999997</v>
      </c>
      <c r="M19" s="2">
        <f>[1]!s_stmnote_bank_611($B19,M$1,1,2,100000000)</f>
        <v>0</v>
      </c>
      <c r="N19" s="2">
        <f>[1]!s_stmnote_bank_611($B19,N$1,1,2,100000000)</f>
        <v>508.03802000000002</v>
      </c>
      <c r="O19" s="2">
        <f>[1]!s_stmnote_bank_611($B19,O$1,1,2,100000000)</f>
        <v>0</v>
      </c>
      <c r="P19" s="2">
        <f>[1]!s_stmnote_bank_611($B19,P$1,1,2,100000000)</f>
        <v>613.54771000000005</v>
      </c>
      <c r="Q19" s="2">
        <f>[1]!s_stmnote_bank_611($B19,Q$1,1,2,100000000)</f>
        <v>0</v>
      </c>
      <c r="R19" s="2">
        <f>[1]!s_stmnote_bank_611($B19,R$1,1,2,100000000)</f>
        <v>794.90195000000006</v>
      </c>
      <c r="S19" s="2">
        <f>[1]!s_stmnote_bank_611($B19,S$1,1,2,100000000)</f>
        <v>0</v>
      </c>
      <c r="T19" s="2">
        <f>[1]!s_stmnote_bank_611($B19,T$1,1,2,100000000)</f>
        <v>971.49634000000003</v>
      </c>
      <c r="U19" s="2">
        <f>[1]!s_stmnote_bank_611($B19,U$1,1,2,100000000)</f>
        <v>0</v>
      </c>
      <c r="V19" s="2">
        <f>[1]!s_stmnote_bank_611($B19,V$1,1,2,100000000)</f>
        <v>1057.2144000000001</v>
      </c>
      <c r="W19" s="2">
        <f>[1]!s_stmnote_bank_611($B19,W$1,1,2,100000000)</f>
        <v>0</v>
      </c>
      <c r="X19" s="2">
        <f>[1]!s_stmnote_bank_611($B19,X$1,1,2,100000000)</f>
        <v>1166.67678</v>
      </c>
      <c r="Y19" s="2">
        <f>[1]!s_stmnote_bank_611($B19,Y$1,1,2,100000000)</f>
        <v>1270.1626799999999</v>
      </c>
      <c r="Z19" s="2">
        <f>[1]!s_stmnote_bank_611($B19,Z$1,1,2,100000000)</f>
        <v>1298.1241</v>
      </c>
      <c r="AA19" s="2">
        <f>[1]!s_stmnote_bank_611($B19,AA$1,1,2,100000000)</f>
        <v>1405.5408500000001</v>
      </c>
    </row>
    <row r="20" spans="2:27" x14ac:dyDescent="0.4">
      <c r="B20" t="str">
        <f>[1]!to_tradecode(C20)</f>
        <v>601997</v>
      </c>
      <c r="C20" s="3" t="s">
        <v>17</v>
      </c>
      <c r="D20" s="2">
        <f>[1]!s_stmnote_bank_611($B20,D$1,1,2,100000000)</f>
        <v>0</v>
      </c>
      <c r="E20" s="2">
        <f>[1]!s_stmnote_bank_611($B20,E$1,1,2,100000000)</f>
        <v>0</v>
      </c>
      <c r="F20" s="2">
        <f>[1]!s_stmnote_bank_611($B20,F$1,1,2,100000000)</f>
        <v>0</v>
      </c>
      <c r="G20" s="2">
        <f>[1]!s_stmnote_bank_611($B20,G$1,1,2,100000000)</f>
        <v>0</v>
      </c>
      <c r="H20" s="2">
        <f>[1]!s_stmnote_bank_611($B20,H$1,1,2,100000000)</f>
        <v>47.6021662916</v>
      </c>
      <c r="I20" s="2">
        <f>[1]!s_stmnote_bank_611($B20,I$1,1,2,100000000)</f>
        <v>0</v>
      </c>
      <c r="J20" s="2">
        <f>[1]!s_stmnote_bank_611($B20,J$1,1,2,100000000)</f>
        <v>61.457920141300001</v>
      </c>
      <c r="K20" s="2">
        <f>[1]!s_stmnote_bank_611($B20,K$1,1,2,100000000)</f>
        <v>70.896749999999997</v>
      </c>
      <c r="L20" s="2">
        <f>[1]!s_stmnote_bank_611($B20,L$1,1,2,100000000)</f>
        <v>71.631507878199997</v>
      </c>
      <c r="M20" s="2">
        <f>[1]!s_stmnote_bank_611($B20,M$1,1,2,100000000)</f>
        <v>0</v>
      </c>
      <c r="N20" s="2">
        <f>[1]!s_stmnote_bank_611($B20,N$1,1,2,100000000)</f>
        <v>72.475070000000002</v>
      </c>
      <c r="O20" s="2">
        <f>[1]!s_stmnote_bank_611($B20,O$1,1,2,100000000)</f>
        <v>0</v>
      </c>
      <c r="P20" s="2">
        <f>[1]!s_stmnote_bank_611($B20,P$1,1,2,100000000)</f>
        <v>89.833749999999995</v>
      </c>
      <c r="Q20" s="2">
        <f>[1]!s_stmnote_bank_611($B20,Q$1,1,2,100000000)</f>
        <v>0</v>
      </c>
      <c r="R20" s="2">
        <f>[1]!s_stmnote_bank_611($B20,R$1,1,2,100000000)</f>
        <v>108.57055</v>
      </c>
      <c r="S20" s="2">
        <f>[1]!s_stmnote_bank_611($B20,S$1,1,2,100000000)</f>
        <v>0</v>
      </c>
      <c r="T20" s="2">
        <f>[1]!s_stmnote_bank_611($B20,T$1,1,2,100000000)</f>
        <v>170.69011</v>
      </c>
      <c r="U20" s="2">
        <f>[1]!s_stmnote_bank_611($B20,U$1,1,2,100000000)</f>
        <v>0</v>
      </c>
      <c r="V20" s="2">
        <f>[1]!s_stmnote_bank_611($B20,V$1,1,2,100000000)</f>
        <v>221.44781</v>
      </c>
      <c r="W20" s="2">
        <f>[1]!s_stmnote_bank_611($B20,W$1,1,2,100000000)</f>
        <v>220.74883</v>
      </c>
      <c r="X20" s="2">
        <f>[1]!s_stmnote_bank_611($B20,X$1,1,2,100000000)</f>
        <v>196.93552</v>
      </c>
      <c r="Y20" s="2">
        <f>[1]!s_stmnote_bank_611($B20,Y$1,1,2,100000000)</f>
        <v>226.52645000000001</v>
      </c>
      <c r="Z20" s="2">
        <f>[1]!s_stmnote_bank_611($B20,Z$1,1,2,100000000)</f>
        <v>273.74178999999998</v>
      </c>
      <c r="AA20" s="2">
        <f>[1]!s_stmnote_bank_611($B20,AA$1,1,2,100000000)</f>
        <v>335.95792</v>
      </c>
    </row>
    <row r="21" spans="2:27" x14ac:dyDescent="0.4">
      <c r="B21" t="str">
        <f>[1]!to_tradecode(C21)</f>
        <v>601229</v>
      </c>
      <c r="C21" s="3" t="s">
        <v>18</v>
      </c>
      <c r="D21" s="2">
        <f>[1]!s_stmnote_bank_611($B21,D$1,1,2,100000000)</f>
        <v>0</v>
      </c>
      <c r="E21" s="2">
        <f>[1]!s_stmnote_bank_611($B21,E$1,1,2,100000000)</f>
        <v>0</v>
      </c>
      <c r="F21" s="2">
        <f>[1]!s_stmnote_bank_611($B21,F$1,1,2,100000000)</f>
        <v>0</v>
      </c>
      <c r="G21" s="2">
        <f>[1]!s_stmnote_bank_611($B21,G$1,1,2,100000000)</f>
        <v>0</v>
      </c>
      <c r="H21" s="2">
        <f>[1]!s_stmnote_bank_611($B21,H$1,1,2,100000000)</f>
        <v>405.73126999999999</v>
      </c>
      <c r="I21" s="2">
        <f>[1]!s_stmnote_bank_611($B21,I$1,1,2,100000000)</f>
        <v>0</v>
      </c>
      <c r="J21" s="2">
        <f>[1]!s_stmnote_bank_611($B21,J$1,1,2,100000000)</f>
        <v>602.57763999999997</v>
      </c>
      <c r="K21" s="2">
        <f>[1]!s_stmnote_bank_611($B21,K$1,1,2,100000000)</f>
        <v>0</v>
      </c>
      <c r="L21" s="2">
        <f>[1]!s_stmnote_bank_611($B21,L$1,1,2,100000000)</f>
        <v>710.99618999999996</v>
      </c>
      <c r="M21" s="2">
        <f>[1]!s_stmnote_bank_611($B21,M$1,1,2,100000000)</f>
        <v>715.31551000000002</v>
      </c>
      <c r="N21" s="2">
        <f>[1]!s_stmnote_bank_611($B21,N$1,1,2,100000000)</f>
        <v>770.70947999999999</v>
      </c>
      <c r="O21" s="2">
        <f>[1]!s_stmnote_bank_611($B21,O$1,1,2,100000000)</f>
        <v>901.67682000000002</v>
      </c>
      <c r="P21" s="2">
        <f>[1]!s_stmnote_bank_611($B21,P$1,1,2,100000000)</f>
        <v>984.77</v>
      </c>
      <c r="Q21" s="2">
        <f>[1]!s_stmnote_bank_611($B21,Q$1,1,2,100000000)</f>
        <v>0</v>
      </c>
      <c r="R21" s="2">
        <f>[1]!s_stmnote_bank_611($B21,R$1,1,2,100000000)</f>
        <v>1164.2384999999999</v>
      </c>
      <c r="S21" s="2">
        <f>[1]!s_stmnote_bank_611($B21,S$1,1,2,100000000)</f>
        <v>0</v>
      </c>
      <c r="T21" s="2">
        <f>[1]!s_stmnote_bank_611($B21,T$1,1,2,100000000)</f>
        <v>1307.78847</v>
      </c>
      <c r="U21" s="2">
        <f>[1]!s_stmnote_bank_611($B21,U$1,1,2,100000000)</f>
        <v>0</v>
      </c>
      <c r="V21" s="2">
        <f>[1]!s_stmnote_bank_611($B21,V$1,1,2,100000000)</f>
        <v>1484.53945</v>
      </c>
      <c r="W21" s="2">
        <f>[1]!s_stmnote_bank_611($B21,W$1,1,2,100000000)</f>
        <v>1443.8165799999999</v>
      </c>
      <c r="X21" s="2">
        <f>[1]!s_stmnote_bank_611($B21,X$1,1,2,100000000)</f>
        <v>1420.3333500000001</v>
      </c>
      <c r="Y21" s="2">
        <f>[1]!s_stmnote_bank_611($B21,Y$1,1,2,100000000)</f>
        <v>0</v>
      </c>
      <c r="Z21" s="2">
        <f>[1]!s_stmnote_bank_611($B21,Z$1,1,2,100000000)</f>
        <v>1488.0256099999999</v>
      </c>
      <c r="AA21" s="2">
        <f>[1]!s_stmnote_bank_611($B21,AA$1,1,2,100000000)</f>
        <v>1478.0217299999999</v>
      </c>
    </row>
    <row r="22" spans="2:27" x14ac:dyDescent="0.4">
      <c r="B22" t="str">
        <f>[1]!to_tradecode(C22)</f>
        <v>600926</v>
      </c>
      <c r="C22" s="3" t="s">
        <v>19</v>
      </c>
      <c r="D22" s="2">
        <f>[1]!s_stmnote_bank_611($B22,D$1,1,2,100000000)</f>
        <v>0</v>
      </c>
      <c r="E22" s="2">
        <f>[1]!s_stmnote_bank_611($B22,E$1,1,2,100000000)</f>
        <v>0</v>
      </c>
      <c r="F22" s="2">
        <f>[1]!s_stmnote_bank_611($B22,F$1,1,2,100000000)</f>
        <v>0</v>
      </c>
      <c r="G22" s="2">
        <f>[1]!s_stmnote_bank_611($B22,G$1,1,2,100000000)</f>
        <v>0</v>
      </c>
      <c r="H22" s="2">
        <f>[1]!s_stmnote_bank_611($B22,H$1,1,2,100000000)</f>
        <v>59.831049999999998</v>
      </c>
      <c r="I22" s="2">
        <f>[1]!s_stmnote_bank_611($B22,I$1,1,2,100000000)</f>
        <v>74.498050000000006</v>
      </c>
      <c r="J22" s="2">
        <f>[1]!s_stmnote_bank_611($B22,J$1,1,2,100000000)</f>
        <v>93.528710000000004</v>
      </c>
      <c r="K22" s="2">
        <f>[1]!s_stmnote_bank_611($B22,K$1,1,2,100000000)</f>
        <v>0</v>
      </c>
      <c r="L22" s="2">
        <f>[1]!s_stmnote_bank_611($B22,L$1,1,2,100000000)</f>
        <v>126.61708</v>
      </c>
      <c r="M22" s="2">
        <f>[1]!s_stmnote_bank_611($B22,M$1,1,2,100000000)</f>
        <v>148.97469000000001</v>
      </c>
      <c r="N22" s="2">
        <f>[1]!s_stmnote_bank_611($B22,N$1,1,2,100000000)</f>
        <v>164.30116000000001</v>
      </c>
      <c r="O22" s="2">
        <f>[1]!s_stmnote_bank_611($B22,O$1,1,2,100000000)</f>
        <v>186.65096</v>
      </c>
      <c r="P22" s="2">
        <f>[1]!s_stmnote_bank_611($B22,P$1,1,2,100000000)</f>
        <v>197.11555999999999</v>
      </c>
      <c r="Q22" s="2">
        <f>[1]!s_stmnote_bank_611($B22,Q$1,1,2,100000000)</f>
        <v>0</v>
      </c>
      <c r="R22" s="2">
        <f>[1]!s_stmnote_bank_611($B22,R$1,1,2,100000000)</f>
        <v>273.15032000000002</v>
      </c>
      <c r="S22" s="2">
        <f>[1]!s_stmnote_bank_611($B22,S$1,1,2,100000000)</f>
        <v>0</v>
      </c>
      <c r="T22" s="2">
        <f>[1]!s_stmnote_bank_611($B22,T$1,1,2,100000000)</f>
        <v>329.36237999999997</v>
      </c>
      <c r="U22" s="2">
        <f>[1]!s_stmnote_bank_611($B22,U$1,1,2,100000000)</f>
        <v>0</v>
      </c>
      <c r="V22" s="2">
        <f>[1]!s_stmnote_bank_611($B22,V$1,1,2,100000000)</f>
        <v>380.38663000000003</v>
      </c>
      <c r="W22" s="2">
        <f>[1]!s_stmnote_bank_611($B22,W$1,1,2,100000000)</f>
        <v>428.03152999999998</v>
      </c>
      <c r="X22" s="2">
        <f>[1]!s_stmnote_bank_611($B22,X$1,1,2,100000000)</f>
        <v>322.29532</v>
      </c>
      <c r="Y22" s="2">
        <f>[1]!s_stmnote_bank_611($B22,Y$1,1,2,100000000)</f>
        <v>335.26292000000001</v>
      </c>
      <c r="Z22" s="2">
        <f>[1]!s_stmnote_bank_611($B22,Z$1,1,2,100000000)</f>
        <v>356.8732</v>
      </c>
      <c r="AA22" s="2">
        <f>[1]!s_stmnote_bank_611($B22,AA$1,1,2,100000000)</f>
        <v>353.09481</v>
      </c>
    </row>
    <row r="23" spans="2:27" x14ac:dyDescent="0.4">
      <c r="B23" t="str">
        <f>[1]!to_tradecode(C23)</f>
        <v>002807</v>
      </c>
      <c r="C23" s="3" t="s">
        <v>20</v>
      </c>
      <c r="D23" s="2">
        <f>[1]!s_stmnote_bank_611($B23,D$1,1,2,100000000)</f>
        <v>0</v>
      </c>
      <c r="E23" s="2">
        <f>[1]!s_stmnote_bank_611($B23,E$1,1,2,100000000)</f>
        <v>0</v>
      </c>
      <c r="F23" s="2">
        <f>[1]!s_stmnote_bank_611($B23,F$1,1,2,100000000)</f>
        <v>0</v>
      </c>
      <c r="G23" s="2">
        <f>[1]!s_stmnote_bank_611($B23,G$1,1,2,100000000)</f>
        <v>0</v>
      </c>
      <c r="H23" s="2">
        <f>[1]!s_stmnote_bank_611($B23,H$1,1,2,100000000)</f>
        <v>0</v>
      </c>
      <c r="I23" s="2">
        <f>[1]!s_stmnote_bank_611($B23,I$1,1,2,100000000)</f>
        <v>0</v>
      </c>
      <c r="J23" s="2">
        <f>[1]!s_stmnote_bank_611($B23,J$1,1,2,100000000)</f>
        <v>71.529360909399998</v>
      </c>
      <c r="K23" s="2">
        <f>[1]!s_stmnote_bank_611($B23,K$1,1,2,100000000)</f>
        <v>0</v>
      </c>
      <c r="L23" s="2">
        <f>[1]!s_stmnote_bank_611($B23,L$1,1,2,100000000)</f>
        <v>87.543742064500009</v>
      </c>
      <c r="M23" s="2">
        <f>[1]!s_stmnote_bank_611($B23,M$1,1,2,100000000)</f>
        <v>0</v>
      </c>
      <c r="N23" s="2">
        <f>[1]!s_stmnote_bank_611($B23,N$1,1,2,100000000)</f>
        <v>94.400120558300003</v>
      </c>
      <c r="O23" s="2">
        <f>[1]!s_stmnote_bank_611($B23,O$1,1,2,100000000)</f>
        <v>0</v>
      </c>
      <c r="P23" s="2">
        <f>[1]!s_stmnote_bank_611($B23,P$1,1,2,100000000)</f>
        <v>107.89427000000001</v>
      </c>
      <c r="Q23" s="2">
        <f>[1]!s_stmnote_bank_611($B23,Q$1,1,2,100000000)</f>
        <v>0</v>
      </c>
      <c r="R23" s="2">
        <f>[1]!s_stmnote_bank_611($B23,R$1,1,2,100000000)</f>
        <v>160.60075000000001</v>
      </c>
      <c r="S23" s="2">
        <f>[1]!s_stmnote_bank_611($B23,S$1,1,2,100000000)</f>
        <v>0</v>
      </c>
      <c r="T23" s="2">
        <f>[1]!s_stmnote_bank_611($B23,T$1,1,2,100000000)</f>
        <v>211.35066</v>
      </c>
      <c r="U23" s="2">
        <f>[1]!s_stmnote_bank_611($B23,U$1,1,2,100000000)</f>
        <v>0</v>
      </c>
      <c r="V23" s="2">
        <f>[1]!s_stmnote_bank_611($B23,V$1,1,2,100000000)</f>
        <v>241.44354000000001</v>
      </c>
      <c r="W23" s="2">
        <f>[1]!s_stmnote_bank_611($B23,W$1,1,2,100000000)</f>
        <v>265.50767999999999</v>
      </c>
      <c r="X23" s="2">
        <f>[1]!s_stmnote_bank_611($B23,X$1,1,2,100000000)</f>
        <v>0</v>
      </c>
      <c r="Y23" s="2">
        <f>[1]!s_stmnote_bank_611($B23,Y$1,1,2,100000000)</f>
        <v>0</v>
      </c>
      <c r="Z23" s="2">
        <f>[1]!s_stmnote_bank_611($B23,Z$1,1,2,100000000)</f>
        <v>0</v>
      </c>
      <c r="AA23" s="2">
        <f>[1]!s_stmnote_bank_611($B23,AA$1,1,2,100000000)</f>
        <v>290.26675999999998</v>
      </c>
    </row>
    <row r="24" spans="2:27" x14ac:dyDescent="0.4">
      <c r="B24" t="str">
        <f>[1]!to_tradecode(C24)</f>
        <v>603323</v>
      </c>
      <c r="C24" s="3" t="s">
        <v>21</v>
      </c>
      <c r="D24" s="2">
        <f>[1]!s_stmnote_bank_611($B24,D$1,1,2,100000000)</f>
        <v>0</v>
      </c>
      <c r="E24" s="2">
        <f>[1]!s_stmnote_bank_611($B24,E$1,1,2,100000000)</f>
        <v>0</v>
      </c>
      <c r="F24" s="2">
        <f>[1]!s_stmnote_bank_611($B24,F$1,1,2,100000000)</f>
        <v>0</v>
      </c>
      <c r="G24" s="2">
        <f>[1]!s_stmnote_bank_611($B24,G$1,1,2,100000000)</f>
        <v>0</v>
      </c>
      <c r="H24" s="2">
        <f>[1]!s_stmnote_bank_611($B24,H$1,1,2,100000000)</f>
        <v>0</v>
      </c>
      <c r="I24" s="2">
        <f>[1]!s_stmnote_bank_611($B24,I$1,1,2,100000000)</f>
        <v>0</v>
      </c>
      <c r="J24" s="2">
        <f>[1]!s_stmnote_bank_611($B24,J$1,1,2,100000000)</f>
        <v>65.510000000000005</v>
      </c>
      <c r="K24" s="2">
        <f>[1]!s_stmnote_bank_611($B24,K$1,1,2,100000000)</f>
        <v>0</v>
      </c>
      <c r="L24" s="2">
        <f>[1]!s_stmnote_bank_611($B24,L$1,1,2,100000000)</f>
        <v>81.209999999999994</v>
      </c>
      <c r="M24" s="2">
        <f>[1]!s_stmnote_bank_611($B24,M$1,1,2,100000000)</f>
        <v>0</v>
      </c>
      <c r="N24" s="2">
        <f>[1]!s_stmnote_bank_611($B24,N$1,1,2,100000000)</f>
        <v>88.94</v>
      </c>
      <c r="O24" s="2">
        <f>[1]!s_stmnote_bank_611($B24,O$1,1,2,100000000)</f>
        <v>0</v>
      </c>
      <c r="P24" s="2">
        <f>[1]!s_stmnote_bank_611($B24,P$1,1,2,100000000)</f>
        <v>98.21011</v>
      </c>
      <c r="Q24" s="2">
        <f>[1]!s_stmnote_bank_611($B24,Q$1,1,2,100000000)</f>
        <v>0</v>
      </c>
      <c r="R24" s="2">
        <f>[1]!s_stmnote_bank_611($B24,R$1,1,2,100000000)</f>
        <v>128.02504999999999</v>
      </c>
      <c r="S24" s="2">
        <f>[1]!s_stmnote_bank_611($B24,S$1,1,2,100000000)</f>
        <v>0</v>
      </c>
      <c r="T24" s="2">
        <f>[1]!s_stmnote_bank_611($B24,T$1,1,2,100000000)</f>
        <v>146.41145</v>
      </c>
      <c r="U24" s="2">
        <f>[1]!s_stmnote_bank_611($B24,U$1,1,2,100000000)</f>
        <v>0</v>
      </c>
      <c r="V24" s="2">
        <f>[1]!s_stmnote_bank_611($B24,V$1,1,2,100000000)</f>
        <v>165.82539</v>
      </c>
      <c r="W24" s="2">
        <f>[1]!s_stmnote_bank_611($B24,W$1,1,2,100000000)</f>
        <v>187.73824999999999</v>
      </c>
      <c r="X24" s="2">
        <f>[1]!s_stmnote_bank_611($B24,X$1,1,2,100000000)</f>
        <v>185.83606</v>
      </c>
      <c r="Y24" s="2">
        <f>[1]!s_stmnote_bank_611($B24,Y$1,1,2,100000000)</f>
        <v>197.89485999999999</v>
      </c>
      <c r="Z24" s="2">
        <f>[1]!s_stmnote_bank_611($B24,Z$1,1,2,100000000)</f>
        <v>200.02395999999999</v>
      </c>
      <c r="AA24" s="2">
        <f>[1]!s_stmnote_bank_611($B24,AA$1,1,2,100000000)</f>
        <v>209.6644</v>
      </c>
    </row>
    <row r="25" spans="2:27" x14ac:dyDescent="0.4">
      <c r="B25" t="str">
        <f>[1]!to_tradecode(C25)</f>
        <v>600908</v>
      </c>
      <c r="C25" s="3" t="s">
        <v>22</v>
      </c>
      <c r="D25" s="2">
        <f>[1]!s_stmnote_bank_611($B25,D$1,1,2,100000000)</f>
        <v>0</v>
      </c>
      <c r="E25" s="2">
        <f>[1]!s_stmnote_bank_611($B25,E$1,1,2,100000000)</f>
        <v>0</v>
      </c>
      <c r="F25" s="2">
        <f>[1]!s_stmnote_bank_611($B25,F$1,1,2,100000000)</f>
        <v>0</v>
      </c>
      <c r="G25" s="2">
        <f>[1]!s_stmnote_bank_611($B25,G$1,1,2,100000000)</f>
        <v>0</v>
      </c>
      <c r="H25" s="2">
        <f>[1]!s_stmnote_bank_611($B25,H$1,1,2,100000000)</f>
        <v>0</v>
      </c>
      <c r="I25" s="2">
        <f>[1]!s_stmnote_bank_611($B25,I$1,1,2,100000000)</f>
        <v>0</v>
      </c>
      <c r="J25" s="2">
        <f>[1]!s_stmnote_bank_611($B25,J$1,1,2,100000000)</f>
        <v>0</v>
      </c>
      <c r="K25" s="2">
        <f>[1]!s_stmnote_bank_611($B25,K$1,1,2,100000000)</f>
        <v>0</v>
      </c>
      <c r="L25" s="2">
        <f>[1]!s_stmnote_bank_611($B25,L$1,1,2,100000000)</f>
        <v>0</v>
      </c>
      <c r="M25" s="2">
        <f>[1]!s_stmnote_bank_611($B25,M$1,1,2,100000000)</f>
        <v>0</v>
      </c>
      <c r="N25" s="2">
        <f>[1]!s_stmnote_bank_611($B25,N$1,1,2,100000000)</f>
        <v>0</v>
      </c>
      <c r="O25" s="2">
        <f>[1]!s_stmnote_bank_611($B25,O$1,1,2,100000000)</f>
        <v>0</v>
      </c>
      <c r="P25" s="2">
        <f>[1]!s_stmnote_bank_611($B25,P$1,1,2,100000000)</f>
        <v>132.0778079815</v>
      </c>
      <c r="Q25" s="2">
        <f>[1]!s_stmnote_bank_611($B25,Q$1,1,2,100000000)</f>
        <v>0</v>
      </c>
      <c r="R25" s="2">
        <f>[1]!s_stmnote_bank_611($B25,R$1,1,2,100000000)</f>
        <v>183.36809</v>
      </c>
      <c r="S25" s="2">
        <f>[1]!s_stmnote_bank_611($B25,S$1,1,2,100000000)</f>
        <v>0</v>
      </c>
      <c r="T25" s="2">
        <f>[1]!s_stmnote_bank_611($B25,T$1,1,2,100000000)</f>
        <v>255.05304197279997</v>
      </c>
      <c r="U25" s="2">
        <f>[1]!s_stmnote_bank_611($B25,U$1,1,2,100000000)</f>
        <v>0</v>
      </c>
      <c r="V25" s="2">
        <f>[1]!s_stmnote_bank_611($B25,V$1,1,2,100000000)</f>
        <v>306.90133501380001</v>
      </c>
      <c r="W25" s="2">
        <f>[1]!s_stmnote_bank_611($B25,W$1,1,2,100000000)</f>
        <v>342.08967999999999</v>
      </c>
      <c r="X25" s="2">
        <f>[1]!s_stmnote_bank_611($B25,X$1,1,2,100000000)</f>
        <v>331.51129907299998</v>
      </c>
      <c r="Y25" s="2">
        <f>[1]!s_stmnote_bank_611($B25,Y$1,1,2,100000000)</f>
        <v>329.0212552003</v>
      </c>
      <c r="Z25" s="2">
        <f>[1]!s_stmnote_bank_611($B25,Z$1,1,2,100000000)</f>
        <v>328.42097999999999</v>
      </c>
      <c r="AA25" s="2">
        <f>[1]!s_stmnote_bank_611($B25,AA$1,1,2,100000000)</f>
        <v>343.04028</v>
      </c>
    </row>
    <row r="26" spans="2:27" x14ac:dyDescent="0.4">
      <c r="B26" t="str">
        <f>[1]!to_tradecode(C26)</f>
        <v>002839</v>
      </c>
      <c r="C26" s="7" t="s">
        <v>29</v>
      </c>
      <c r="D26" s="2">
        <f>[1]!s_stmnote_bank_611($B26,D$1,1,2,100000000)</f>
        <v>0</v>
      </c>
      <c r="E26" s="2">
        <f>[1]!s_stmnote_bank_611($B26,E$1,1,2,100000000)</f>
        <v>0</v>
      </c>
      <c r="F26" s="2">
        <f>[1]!s_stmnote_bank_611($B26,F$1,1,2,100000000)</f>
        <v>0</v>
      </c>
      <c r="G26" s="2">
        <f>[1]!s_stmnote_bank_611($B26,G$1,1,2,100000000)</f>
        <v>0</v>
      </c>
      <c r="H26" s="2">
        <f>[1]!s_stmnote_bank_611($B26,H$1,1,2,100000000)</f>
        <v>0</v>
      </c>
      <c r="I26" s="2">
        <f>[1]!s_stmnote_bank_611($B26,I$1,1,2,100000000)</f>
        <v>0</v>
      </c>
      <c r="J26" s="2">
        <f>[1]!s_stmnote_bank_611($B26,J$1,1,2,100000000)</f>
        <v>0</v>
      </c>
      <c r="K26" s="2">
        <f>[1]!s_stmnote_bank_611($B26,K$1,1,2,100000000)</f>
        <v>0</v>
      </c>
      <c r="L26" s="2">
        <f>[1]!s_stmnote_bank_611($B26,L$1,1,2,100000000)</f>
        <v>0</v>
      </c>
      <c r="M26" s="2">
        <f>[1]!s_stmnote_bank_611($B26,M$1,1,2,100000000)</f>
        <v>0</v>
      </c>
      <c r="N26" s="2">
        <f>[1]!s_stmnote_bank_611($B26,N$1,1,2,100000000)</f>
        <v>0</v>
      </c>
      <c r="O26" s="2">
        <f>[1]!s_stmnote_bank_611($B26,O$1,1,2,100000000)</f>
        <v>0</v>
      </c>
      <c r="P26" s="2">
        <f>[1]!s_stmnote_bank_611($B26,P$1,1,2,100000000)</f>
        <v>24.908505999999999</v>
      </c>
      <c r="Q26" s="2">
        <f>[1]!s_stmnote_bank_611($B26,Q$1,1,2,100000000)</f>
        <v>0</v>
      </c>
      <c r="R26" s="2">
        <f>[1]!s_stmnote_bank_611($B26,R$1,1,2,100000000)</f>
        <v>41.241425999999997</v>
      </c>
      <c r="S26" s="2">
        <f>[1]!s_stmnote_bank_611($B26,S$1,1,2,100000000)</f>
        <v>0</v>
      </c>
      <c r="T26" s="2">
        <f>[1]!s_stmnote_bank_611($B26,T$1,1,2,100000000)</f>
        <v>63.009425</v>
      </c>
      <c r="U26" s="2">
        <f>[1]!s_stmnote_bank_611($B26,U$1,1,2,100000000)</f>
        <v>0</v>
      </c>
      <c r="V26" s="2">
        <f>[1]!s_stmnote_bank_611($B26,V$1,1,2,100000000)</f>
        <v>80.88364</v>
      </c>
      <c r="W26" s="2">
        <f>[1]!s_stmnote_bank_611($B26,W$1,1,2,100000000)</f>
        <v>0</v>
      </c>
      <c r="X26" s="2">
        <f>[1]!s_stmnote_bank_611($B26,X$1,1,2,100000000)</f>
        <v>85.571032000000002</v>
      </c>
      <c r="Y26" s="2">
        <f>[1]!s_stmnote_bank_611($B26,Y$1,1,2,100000000)</f>
        <v>150.04908</v>
      </c>
      <c r="Z26" s="2">
        <f>[1]!s_stmnote_bank_611($B26,Z$1,1,2,100000000)</f>
        <v>124.4558886981</v>
      </c>
      <c r="AA26" s="2">
        <f>[1]!s_stmnote_bank_611($B26,AA$1,1,2,100000000)</f>
        <v>132.00289940280001</v>
      </c>
    </row>
    <row r="27" spans="2:27" x14ac:dyDescent="0.4">
      <c r="B27" t="str">
        <f>[1]!to_tradecode(C27)</f>
        <v>601128</v>
      </c>
      <c r="C27" s="3" t="s">
        <v>23</v>
      </c>
      <c r="D27" s="2">
        <f>[1]!s_stmnote_bank_611($B27,D$1,1,2,100000000)</f>
        <v>0</v>
      </c>
      <c r="E27" s="2">
        <f>[1]!s_stmnote_bank_611($B27,E$1,1,2,100000000)</f>
        <v>0</v>
      </c>
      <c r="F27" s="2">
        <f>[1]!s_stmnote_bank_611($B27,F$1,1,2,100000000)</f>
        <v>0</v>
      </c>
      <c r="G27" s="2">
        <f>[1]!s_stmnote_bank_611($B27,G$1,1,2,100000000)</f>
        <v>0</v>
      </c>
      <c r="H27" s="2">
        <f>[1]!s_stmnote_bank_611($B27,H$1,1,2,100000000)</f>
        <v>0</v>
      </c>
      <c r="I27" s="2">
        <f>[1]!s_stmnote_bank_611($B27,I$1,1,2,100000000)</f>
        <v>0</v>
      </c>
      <c r="J27" s="2">
        <f>[1]!s_stmnote_bank_611($B27,J$1,1,2,100000000)</f>
        <v>0</v>
      </c>
      <c r="K27" s="2">
        <f>[1]!s_stmnote_bank_611($B27,K$1,1,2,100000000)</f>
        <v>0</v>
      </c>
      <c r="L27" s="2">
        <f>[1]!s_stmnote_bank_611($B27,L$1,1,2,100000000)</f>
        <v>0</v>
      </c>
      <c r="M27" s="2">
        <f>[1]!s_stmnote_bank_611($B27,M$1,1,2,100000000)</f>
        <v>0</v>
      </c>
      <c r="N27" s="2">
        <f>[1]!s_stmnote_bank_611($B27,N$1,1,2,100000000)</f>
        <v>0</v>
      </c>
      <c r="O27" s="2">
        <f>[1]!s_stmnote_bank_611($B27,O$1,1,2,100000000)</f>
        <v>0</v>
      </c>
      <c r="P27" s="2">
        <f>[1]!s_stmnote_bank_611($B27,P$1,1,2,100000000)</f>
        <v>165.44971000000001</v>
      </c>
      <c r="Q27" s="2">
        <f>[1]!s_stmnote_bank_611($B27,Q$1,1,2,100000000)</f>
        <v>0</v>
      </c>
      <c r="R27" s="2">
        <f>[1]!s_stmnote_bank_611($B27,R$1,1,2,100000000)</f>
        <v>217.94037</v>
      </c>
      <c r="S27" s="2">
        <f>[1]!s_stmnote_bank_611($B27,S$1,1,2,100000000)</f>
        <v>0</v>
      </c>
      <c r="T27" s="2">
        <f>[1]!s_stmnote_bank_611($B27,T$1,1,2,100000000)</f>
        <v>271.39102000000003</v>
      </c>
      <c r="U27" s="2">
        <f>[1]!s_stmnote_bank_611($B27,U$1,1,2,100000000)</f>
        <v>0</v>
      </c>
      <c r="V27" s="2">
        <f>[1]!s_stmnote_bank_611($B27,V$1,1,2,100000000)</f>
        <v>314.69567000000001</v>
      </c>
      <c r="W27" s="2">
        <f>[1]!s_stmnote_bank_611($B27,W$1,1,2,100000000)</f>
        <v>356.39337999999998</v>
      </c>
      <c r="X27" s="2">
        <f>[1]!s_stmnote_bank_611($B27,X$1,1,2,100000000)</f>
        <v>343.58095455259996</v>
      </c>
      <c r="Y27" s="2">
        <f>[1]!s_stmnote_bank_611($B27,Y$1,1,2,100000000)</f>
        <v>365.14345530930001</v>
      </c>
      <c r="Z27" s="2">
        <f>[1]!s_stmnote_bank_611($B27,Z$1,1,2,100000000)</f>
        <v>360.57756999999998</v>
      </c>
      <c r="AA27" s="2">
        <f>[1]!s_stmnote_bank_611($B27,AA$1,1,2,100000000)</f>
        <v>392.88319000000001</v>
      </c>
    </row>
    <row r="28" spans="2:27" x14ac:dyDescent="0.4">
      <c r="B28" t="str">
        <f>[1]!to_tradecode(C28)</f>
        <v>0</v>
      </c>
      <c r="C28" s="4" t="s">
        <v>24</v>
      </c>
      <c r="D28" s="2">
        <f>SUM(D2:D27)</f>
        <v>0</v>
      </c>
      <c r="E28" s="2">
        <f t="shared" ref="E28:AA28" si="0">SUM(E2:E27)</f>
        <v>0</v>
      </c>
      <c r="F28" s="2">
        <f t="shared" si="0"/>
        <v>0</v>
      </c>
      <c r="G28" s="2">
        <f t="shared" si="0"/>
        <v>0</v>
      </c>
      <c r="H28" s="2">
        <f t="shared" si="0"/>
        <v>71498.484486291607</v>
      </c>
      <c r="I28" s="2">
        <f t="shared" si="0"/>
        <v>63103.10119999999</v>
      </c>
      <c r="J28" s="2">
        <f t="shared" si="0"/>
        <v>96195.430381050697</v>
      </c>
      <c r="K28" s="2">
        <f t="shared" si="0"/>
        <v>83876.023570000005</v>
      </c>
      <c r="L28" s="2">
        <f t="shared" si="0"/>
        <v>110361.43536994273</v>
      </c>
      <c r="M28" s="2">
        <f t="shared" si="0"/>
        <v>117891.54797000001</v>
      </c>
      <c r="N28" s="2">
        <f t="shared" si="0"/>
        <v>118990.98473397174</v>
      </c>
      <c r="O28" s="2">
        <f t="shared" si="0"/>
        <v>127001.86615000002</v>
      </c>
      <c r="P28" s="2">
        <f t="shared" si="0"/>
        <v>132343.92784398151</v>
      </c>
      <c r="Q28" s="2">
        <f t="shared" si="0"/>
        <v>121425.52138999999</v>
      </c>
      <c r="R28" s="2">
        <f t="shared" si="0"/>
        <v>176780.99913599997</v>
      </c>
      <c r="S28" s="2">
        <f t="shared" si="0"/>
        <v>137257.71901999999</v>
      </c>
      <c r="T28" s="2">
        <f t="shared" si="0"/>
        <v>190846.99617697281</v>
      </c>
      <c r="U28" s="2">
        <f t="shared" si="0"/>
        <v>144541.82357000004</v>
      </c>
      <c r="V28" s="2">
        <f t="shared" si="0"/>
        <v>209451.42122501376</v>
      </c>
      <c r="W28" s="2">
        <f t="shared" si="0"/>
        <v>159707.39618000001</v>
      </c>
      <c r="X28" s="2">
        <f t="shared" si="0"/>
        <v>218752.07450562558</v>
      </c>
      <c r="Y28" s="2">
        <f t="shared" si="0"/>
        <v>227478.11712050965</v>
      </c>
      <c r="Z28" s="2">
        <f t="shared" si="0"/>
        <v>228127.44642869805</v>
      </c>
      <c r="AA28" s="2">
        <f t="shared" si="0"/>
        <v>242767.25169940275</v>
      </c>
    </row>
    <row r="29" spans="2:27" x14ac:dyDescent="0.4">
      <c r="B29" t="str">
        <f>[1]!to_tradecode(C29)</f>
        <v>0</v>
      </c>
      <c r="C29" s="5" t="s">
        <v>25</v>
      </c>
      <c r="D29" s="2">
        <f>SUM(D2:D7)</f>
        <v>0</v>
      </c>
      <c r="E29" s="2">
        <f t="shared" ref="E29:AA29" si="1">SUM(E2:E7)</f>
        <v>0</v>
      </c>
      <c r="F29" s="2">
        <f t="shared" si="1"/>
        <v>0</v>
      </c>
      <c r="G29" s="2">
        <f t="shared" si="1"/>
        <v>0</v>
      </c>
      <c r="H29" s="2">
        <f t="shared" si="1"/>
        <v>68502.3</v>
      </c>
      <c r="I29" s="2">
        <f t="shared" si="1"/>
        <v>59387.429999999993</v>
      </c>
      <c r="J29" s="2">
        <f t="shared" si="1"/>
        <v>87406.069999999992</v>
      </c>
      <c r="K29" s="2">
        <f t="shared" si="1"/>
        <v>75097.429999999993</v>
      </c>
      <c r="L29" s="2">
        <f t="shared" si="1"/>
        <v>98523.94</v>
      </c>
      <c r="M29" s="2">
        <f t="shared" si="1"/>
        <v>106115.37000000001</v>
      </c>
      <c r="N29" s="2">
        <f t="shared" si="1"/>
        <v>105032.13</v>
      </c>
      <c r="O29" s="2">
        <f t="shared" si="1"/>
        <v>112815.76000000001</v>
      </c>
      <c r="P29" s="2">
        <f t="shared" si="1"/>
        <v>114734.07999999999</v>
      </c>
      <c r="Q29" s="2">
        <f t="shared" si="1"/>
        <v>105250.62999999999</v>
      </c>
      <c r="R29" s="2">
        <f t="shared" si="1"/>
        <v>155101.57999999999</v>
      </c>
      <c r="S29" s="2">
        <f t="shared" si="1"/>
        <v>116071.90999999999</v>
      </c>
      <c r="T29" s="2">
        <f t="shared" si="1"/>
        <v>165148.12</v>
      </c>
      <c r="U29" s="2">
        <f t="shared" si="1"/>
        <v>119401.3</v>
      </c>
      <c r="V29" s="2">
        <f t="shared" si="1"/>
        <v>181432.05</v>
      </c>
      <c r="W29" s="2">
        <f t="shared" si="1"/>
        <v>132266.82</v>
      </c>
      <c r="X29" s="2">
        <f t="shared" si="1"/>
        <v>191930.65</v>
      </c>
      <c r="Y29" s="2">
        <f t="shared" si="1"/>
        <v>202342.10000000003</v>
      </c>
      <c r="Z29" s="2">
        <f t="shared" si="1"/>
        <v>202901.35</v>
      </c>
      <c r="AA29" s="2">
        <f t="shared" si="1"/>
        <v>216103</v>
      </c>
    </row>
    <row r="30" spans="2:27" x14ac:dyDescent="0.4">
      <c r="B30" t="str">
        <f>[1]!to_tradecode(C30)</f>
        <v>0</v>
      </c>
      <c r="C30" s="5" t="s">
        <v>26</v>
      </c>
      <c r="D30" s="2">
        <f>SUM(D8:D15)</f>
        <v>0</v>
      </c>
      <c r="E30" s="2">
        <f t="shared" ref="E30:AA30" si="2">SUM(E8:E15)</f>
        <v>0</v>
      </c>
      <c r="F30" s="2">
        <f t="shared" si="2"/>
        <v>0</v>
      </c>
      <c r="G30" s="2">
        <f t="shared" si="2"/>
        <v>0</v>
      </c>
      <c r="H30" s="2">
        <f t="shared" si="2"/>
        <v>2483.02</v>
      </c>
      <c r="I30" s="2">
        <f t="shared" si="2"/>
        <v>3641.1731499999996</v>
      </c>
      <c r="J30" s="2">
        <f t="shared" si="2"/>
        <v>7521.4942300000002</v>
      </c>
      <c r="K30" s="2">
        <f t="shared" si="2"/>
        <v>8707.696820000001</v>
      </c>
      <c r="L30" s="2">
        <f t="shared" si="2"/>
        <v>9822.1003000000001</v>
      </c>
      <c r="M30" s="2">
        <f t="shared" si="2"/>
        <v>10793.626770000001</v>
      </c>
      <c r="N30" s="2">
        <f t="shared" si="2"/>
        <v>11402.976263413402</v>
      </c>
      <c r="O30" s="2">
        <f t="shared" si="2"/>
        <v>12930.345459999999</v>
      </c>
      <c r="P30" s="2">
        <f t="shared" si="2"/>
        <v>13956.63906</v>
      </c>
      <c r="Q30" s="2">
        <f t="shared" si="2"/>
        <v>15669.271540000002</v>
      </c>
      <c r="R30" s="2">
        <f t="shared" si="2"/>
        <v>16974.79578</v>
      </c>
      <c r="S30" s="2">
        <f t="shared" si="2"/>
        <v>19267.05</v>
      </c>
      <c r="T30" s="2">
        <f t="shared" si="2"/>
        <v>20005.57</v>
      </c>
      <c r="U30" s="2">
        <f t="shared" si="2"/>
        <v>22900.48</v>
      </c>
      <c r="V30" s="2">
        <f t="shared" si="2"/>
        <v>21438.42</v>
      </c>
      <c r="W30" s="2">
        <f t="shared" si="2"/>
        <v>21659.52</v>
      </c>
      <c r="X30" s="2">
        <f t="shared" si="2"/>
        <v>20223.329999999998</v>
      </c>
      <c r="Y30" s="2">
        <f t="shared" si="2"/>
        <v>19349.939999999999</v>
      </c>
      <c r="Z30" s="2">
        <f t="shared" si="2"/>
        <v>17780.43</v>
      </c>
      <c r="AA30" s="2">
        <f t="shared" si="2"/>
        <v>18413.09</v>
      </c>
    </row>
    <row r="31" spans="2:27" x14ac:dyDescent="0.4">
      <c r="B31" t="str">
        <f>[1]!to_tradecode(C31)</f>
        <v>0</v>
      </c>
      <c r="C31" s="5" t="s">
        <v>27</v>
      </c>
      <c r="D31" s="2">
        <f>SUM(D16:D22)</f>
        <v>0</v>
      </c>
      <c r="E31" s="2">
        <f t="shared" ref="E31:AA31" si="3">SUM(E16:E22)</f>
        <v>0</v>
      </c>
      <c r="F31" s="2">
        <f t="shared" si="3"/>
        <v>0</v>
      </c>
      <c r="G31" s="2">
        <f t="shared" si="3"/>
        <v>0</v>
      </c>
      <c r="H31" s="2">
        <f t="shared" si="3"/>
        <v>513.16448629159993</v>
      </c>
      <c r="I31" s="2">
        <f t="shared" si="3"/>
        <v>74.498050000000006</v>
      </c>
      <c r="J31" s="2">
        <f t="shared" si="3"/>
        <v>1130.8267901413001</v>
      </c>
      <c r="K31" s="2">
        <f t="shared" si="3"/>
        <v>70.896749999999997</v>
      </c>
      <c r="L31" s="2">
        <f t="shared" si="3"/>
        <v>1846.6413278781997</v>
      </c>
      <c r="M31" s="2">
        <f t="shared" si="3"/>
        <v>982.55119999999999</v>
      </c>
      <c r="N31" s="2">
        <f t="shared" si="3"/>
        <v>2372.5383499999998</v>
      </c>
      <c r="O31" s="2">
        <f t="shared" si="3"/>
        <v>1255.7606900000001</v>
      </c>
      <c r="P31" s="2">
        <f t="shared" si="3"/>
        <v>3124.6683800000001</v>
      </c>
      <c r="Q31" s="2">
        <f t="shared" si="3"/>
        <v>505.61985000000004</v>
      </c>
      <c r="R31" s="2">
        <f t="shared" si="3"/>
        <v>3973.44767</v>
      </c>
      <c r="S31" s="2">
        <f t="shared" si="3"/>
        <v>1918.75902</v>
      </c>
      <c r="T31" s="2">
        <f t="shared" si="3"/>
        <v>4746.0905799999991</v>
      </c>
      <c r="U31" s="2">
        <f t="shared" si="3"/>
        <v>2240.0435700000003</v>
      </c>
      <c r="V31" s="2">
        <f t="shared" si="3"/>
        <v>5471.20165</v>
      </c>
      <c r="W31" s="2">
        <f t="shared" si="3"/>
        <v>4629.32719</v>
      </c>
      <c r="X31" s="2">
        <f t="shared" si="3"/>
        <v>5651.5951599999999</v>
      </c>
      <c r="Y31" s="2">
        <f t="shared" si="3"/>
        <v>4743.9684699999998</v>
      </c>
      <c r="Z31" s="2">
        <f t="shared" si="3"/>
        <v>6432.1880300000003</v>
      </c>
      <c r="AA31" s="2">
        <f t="shared" si="3"/>
        <v>6883.3041700000003</v>
      </c>
    </row>
    <row r="32" spans="2:27" x14ac:dyDescent="0.4">
      <c r="B32" t="str">
        <f>[1]!to_tradecode(C32)</f>
        <v>0</v>
      </c>
      <c r="C32" s="6" t="s">
        <v>28</v>
      </c>
      <c r="D32" s="2">
        <f>SUM(D23:D27)</f>
        <v>0</v>
      </c>
      <c r="E32" s="2">
        <f t="shared" ref="E32:AA32" si="4">SUM(E23:E27)</f>
        <v>0</v>
      </c>
      <c r="F32" s="2">
        <f t="shared" si="4"/>
        <v>0</v>
      </c>
      <c r="G32" s="2">
        <f t="shared" si="4"/>
        <v>0</v>
      </c>
      <c r="H32" s="2">
        <f t="shared" si="4"/>
        <v>0</v>
      </c>
      <c r="I32" s="2">
        <f t="shared" si="4"/>
        <v>0</v>
      </c>
      <c r="J32" s="2">
        <f t="shared" si="4"/>
        <v>137.03936090939999</v>
      </c>
      <c r="K32" s="2">
        <f t="shared" si="4"/>
        <v>0</v>
      </c>
      <c r="L32" s="2">
        <f t="shared" si="4"/>
        <v>168.75374206449999</v>
      </c>
      <c r="M32" s="2">
        <f t="shared" si="4"/>
        <v>0</v>
      </c>
      <c r="N32" s="2">
        <f t="shared" si="4"/>
        <v>183.34012055829999</v>
      </c>
      <c r="O32" s="2">
        <f t="shared" si="4"/>
        <v>0</v>
      </c>
      <c r="P32" s="2">
        <f t="shared" si="4"/>
        <v>528.54040398149994</v>
      </c>
      <c r="Q32" s="2">
        <f t="shared" si="4"/>
        <v>0</v>
      </c>
      <c r="R32" s="2">
        <f t="shared" si="4"/>
        <v>731.17568600000004</v>
      </c>
      <c r="S32" s="2">
        <f t="shared" si="4"/>
        <v>0</v>
      </c>
      <c r="T32" s="2">
        <f t="shared" si="4"/>
        <v>947.21559697279997</v>
      </c>
      <c r="U32" s="2">
        <f t="shared" si="4"/>
        <v>0</v>
      </c>
      <c r="V32" s="2">
        <f t="shared" si="4"/>
        <v>1109.7495750138</v>
      </c>
      <c r="W32" s="2">
        <f t="shared" si="4"/>
        <v>1151.7289900000001</v>
      </c>
      <c r="X32" s="2">
        <f t="shared" si="4"/>
        <v>946.49934562559997</v>
      </c>
      <c r="Y32" s="2">
        <f t="shared" si="4"/>
        <v>1042.1086505096</v>
      </c>
      <c r="Z32" s="2">
        <f t="shared" si="4"/>
        <v>1013.4783986980999</v>
      </c>
      <c r="AA32" s="2">
        <f t="shared" si="4"/>
        <v>1367.8575294028001</v>
      </c>
    </row>
    <row r="35" spans="2:27" x14ac:dyDescent="0.4">
      <c r="C35" t="s">
        <v>74</v>
      </c>
      <c r="D35" s="1">
        <v>38717</v>
      </c>
      <c r="E35" s="1">
        <v>38898</v>
      </c>
      <c r="F35" s="1">
        <v>39082</v>
      </c>
      <c r="G35" s="1">
        <v>39263</v>
      </c>
      <c r="H35" s="1">
        <v>39447</v>
      </c>
      <c r="I35" s="1">
        <v>39629</v>
      </c>
      <c r="J35" s="1">
        <v>39813</v>
      </c>
      <c r="K35" s="1">
        <v>39994</v>
      </c>
      <c r="L35" s="1">
        <v>40178</v>
      </c>
      <c r="M35" s="1">
        <v>40359</v>
      </c>
      <c r="N35" s="1">
        <v>40543</v>
      </c>
      <c r="O35" s="1">
        <v>40724</v>
      </c>
      <c r="P35" s="1">
        <v>40908</v>
      </c>
      <c r="Q35" s="1">
        <v>41090</v>
      </c>
      <c r="R35" s="1">
        <v>41274</v>
      </c>
      <c r="S35" s="1">
        <v>41455</v>
      </c>
      <c r="T35" s="1">
        <v>41639</v>
      </c>
      <c r="U35" s="1">
        <v>41820</v>
      </c>
      <c r="V35" s="1">
        <v>42004</v>
      </c>
      <c r="W35" s="1">
        <v>42185</v>
      </c>
      <c r="X35" s="1">
        <v>42369</v>
      </c>
      <c r="Y35" s="1">
        <v>42551</v>
      </c>
      <c r="Z35" s="1">
        <v>42735</v>
      </c>
      <c r="AA35" s="1">
        <v>42916</v>
      </c>
    </row>
    <row r="36" spans="2:27" x14ac:dyDescent="0.4">
      <c r="B36" t="str">
        <f>[1]!to_tradecode(C36)</f>
        <v>601398</v>
      </c>
      <c r="C36" s="3" t="s">
        <v>0</v>
      </c>
      <c r="D36" s="2">
        <f>[1]!s_stmnote_bank_612($B36,D$35,1,2,100000000)</f>
        <v>0</v>
      </c>
      <c r="E36" s="2">
        <f>[1]!s_stmnote_bank_612($B36,E$35,1,2,100000000)</f>
        <v>0</v>
      </c>
      <c r="F36" s="2">
        <f>[1]!s_stmnote_bank_612($B36,F$35,1,2,100000000)</f>
        <v>0</v>
      </c>
      <c r="G36" s="2">
        <f>[1]!s_stmnote_bank_612($B36,G$35,1,2,100000000)</f>
        <v>0</v>
      </c>
      <c r="H36" s="2">
        <f>[1]!s_stmnote_bank_612($B36,H$35,1,2,100000000)</f>
        <v>11745.68</v>
      </c>
      <c r="I36" s="2">
        <f>[1]!s_stmnote_bank_612($B36,I$35,1,2,100000000)</f>
        <v>12457.88</v>
      </c>
      <c r="J36" s="2">
        <f>[1]!s_stmnote_bank_612($B36,J$35,1,2,100000000)</f>
        <v>14319.83</v>
      </c>
      <c r="K36" s="2">
        <f>[1]!s_stmnote_bank_612($B36,K$35,1,2,100000000)</f>
        <v>17409.689999999999</v>
      </c>
      <c r="L36" s="2">
        <f>[1]!s_stmnote_bank_612($B36,L$35,1,2,100000000)</f>
        <v>18082.349999999999</v>
      </c>
      <c r="M36" s="2">
        <f>[1]!s_stmnote_bank_612($B36,M$35,1,2,100000000)</f>
        <v>20548.830000000002</v>
      </c>
      <c r="N36" s="2">
        <f>[1]!s_stmnote_bank_612($B36,N$35,1,2,100000000)</f>
        <v>22527.119999999999</v>
      </c>
      <c r="O36" s="2">
        <f>[1]!s_stmnote_bank_612($B36,O$35,1,2,100000000)</f>
        <v>24532.2</v>
      </c>
      <c r="P36" s="2">
        <f>[1]!s_stmnote_bank_612($B36,P$35,1,2,100000000)</f>
        <v>25476.74</v>
      </c>
      <c r="Q36" s="2">
        <f>[1]!s_stmnote_bank_612($B36,Q$35,1,2,100000000)</f>
        <v>26641.02</v>
      </c>
      <c r="R36" s="2">
        <f>[1]!s_stmnote_bank_612($B36,R$35,1,2,100000000)</f>
        <v>28001.69</v>
      </c>
      <c r="S36" s="2">
        <f>[1]!s_stmnote_bank_612($B36,S$35,1,2,100000000)</f>
        <v>30072.46</v>
      </c>
      <c r="T36" s="2">
        <f>[1]!s_stmnote_bank_612($B36,T$35,1,2,100000000)</f>
        <v>29947.41</v>
      </c>
      <c r="U36" s="2">
        <f>[1]!s_stmnote_bank_612($B36,U$35,1,2,100000000)</f>
        <v>32765.08</v>
      </c>
      <c r="V36" s="2">
        <f>[1]!s_stmnote_bank_612($B36,V$35,1,2,100000000)</f>
        <v>31538.17</v>
      </c>
      <c r="W36" s="2">
        <f>[1]!s_stmnote_bank_612($B36,W$35,1,2,100000000)</f>
        <v>32896.620000000003</v>
      </c>
      <c r="X36" s="2">
        <f>[1]!s_stmnote_bank_612($B36,X$35,1,2,100000000)</f>
        <v>33905.14</v>
      </c>
      <c r="Y36" s="2">
        <f>[1]!s_stmnote_bank_612($B36,Y$35,1,2,100000000)</f>
        <v>35259.730000000003</v>
      </c>
      <c r="Z36" s="2">
        <f>[1]!s_stmnote_bank_612($B36,Z$35,1,2,100000000)</f>
        <v>37203.74</v>
      </c>
      <c r="AA36" s="2">
        <f>[1]!s_stmnote_bank_612($B36,AA$35,1,2,100000000)</f>
        <v>37910.01</v>
      </c>
    </row>
    <row r="37" spans="2:27" x14ac:dyDescent="0.4">
      <c r="B37" t="str">
        <f>[1]!to_tradecode(C37)</f>
        <v>601939</v>
      </c>
      <c r="C37" s="3" t="s">
        <v>1</v>
      </c>
      <c r="D37" s="2">
        <f>[1]!s_stmnote_bank_612($B37,D$35,1,2,100000000)</f>
        <v>0</v>
      </c>
      <c r="E37" s="2">
        <f>[1]!s_stmnote_bank_612($B37,E$35,1,2,100000000)</f>
        <v>0</v>
      </c>
      <c r="F37" s="2">
        <f>[1]!s_stmnote_bank_612($B37,F$35,1,2,100000000)</f>
        <v>0</v>
      </c>
      <c r="G37" s="2">
        <f>[1]!s_stmnote_bank_612($B37,G$35,1,2,100000000)</f>
        <v>0</v>
      </c>
      <c r="H37" s="2">
        <f>[1]!s_stmnote_bank_612($B37,H$35,1,2,100000000)</f>
        <v>9971.64</v>
      </c>
      <c r="I37" s="2">
        <f>[1]!s_stmnote_bank_612($B37,I$35,1,2,100000000)</f>
        <v>10321.69</v>
      </c>
      <c r="J37" s="2">
        <f>[1]!s_stmnote_bank_612($B37,J$35,1,2,100000000)</f>
        <v>11334.49</v>
      </c>
      <c r="K37" s="2">
        <f>[1]!s_stmnote_bank_612($B37,K$35,1,2,100000000)</f>
        <v>12960.31</v>
      </c>
      <c r="L37" s="2">
        <f>[1]!s_stmnote_bank_612($B37,L$35,1,2,100000000)</f>
        <v>14353.48</v>
      </c>
      <c r="M37" s="2">
        <f>[1]!s_stmnote_bank_612($B37,M$35,1,2,100000000)</f>
        <v>15650.93</v>
      </c>
      <c r="N37" s="2">
        <f>[1]!s_stmnote_bank_612($B37,N$35,1,2,100000000)</f>
        <v>17149.52</v>
      </c>
      <c r="O37" s="2">
        <f>[1]!s_stmnote_bank_612($B37,O$35,1,2,100000000)</f>
        <v>18836.55</v>
      </c>
      <c r="P37" s="2">
        <f>[1]!s_stmnote_bank_612($B37,P$35,1,2,100000000)</f>
        <v>18298.61</v>
      </c>
      <c r="Q37" s="2">
        <f>[1]!s_stmnote_bank_612($B37,Q$35,1,2,100000000)</f>
        <v>19842.12</v>
      </c>
      <c r="R37" s="2">
        <f>[1]!s_stmnote_bank_612($B37,R$35,1,2,100000000)</f>
        <v>20927.91</v>
      </c>
      <c r="S37" s="2">
        <f>[1]!s_stmnote_bank_612($B37,S$35,1,2,100000000)</f>
        <v>23069.03</v>
      </c>
      <c r="T37" s="2">
        <f>[1]!s_stmnote_bank_612($B37,T$35,1,2,100000000)</f>
        <v>25105.25</v>
      </c>
      <c r="U37" s="2">
        <f>[1]!s_stmnote_bank_612($B37,U$35,1,2,100000000)</f>
        <v>26351.11</v>
      </c>
      <c r="V37" s="2">
        <f>[1]!s_stmnote_bank_612($B37,V$35,1,2,100000000)</f>
        <v>23020.89</v>
      </c>
      <c r="W37" s="2">
        <f>[1]!s_stmnote_bank_612($B37,W$35,1,2,100000000)</f>
        <v>23707.27</v>
      </c>
      <c r="X37" s="2">
        <f>[1]!s_stmnote_bank_612($B37,X$35,1,2,100000000)</f>
        <v>25847.74</v>
      </c>
      <c r="Y37" s="2">
        <f>[1]!s_stmnote_bank_612($B37,Y$35,1,2,100000000)</f>
        <v>27192.94</v>
      </c>
      <c r="Z37" s="2">
        <f>[1]!s_stmnote_bank_612($B37,Z$35,1,2,100000000)</f>
        <v>29861.09</v>
      </c>
      <c r="AA37" s="2">
        <f>[1]!s_stmnote_bank_612($B37,AA$35,1,2,100000000)</f>
        <v>31061.95</v>
      </c>
    </row>
    <row r="38" spans="2:27" x14ac:dyDescent="0.4">
      <c r="B38" t="str">
        <f>[1]!to_tradecode(C38)</f>
        <v>601288</v>
      </c>
      <c r="C38" s="3" t="s">
        <v>2</v>
      </c>
      <c r="D38" s="2">
        <f>[1]!s_stmnote_bank_612($B38,D$35,1,2,100000000)</f>
        <v>0</v>
      </c>
      <c r="E38" s="2">
        <f>[1]!s_stmnote_bank_612($B38,E$35,1,2,100000000)</f>
        <v>0</v>
      </c>
      <c r="F38" s="2">
        <f>[1]!s_stmnote_bank_612($B38,F$35,1,2,100000000)</f>
        <v>0</v>
      </c>
      <c r="G38" s="2">
        <f>[1]!s_stmnote_bank_612($B38,G$35,1,2,100000000)</f>
        <v>0</v>
      </c>
      <c r="H38" s="2">
        <f>[1]!s_stmnote_bank_612($B38,H$35,1,2,100000000)</f>
        <v>13635.47</v>
      </c>
      <c r="I38" s="2">
        <f>[1]!s_stmnote_bank_612($B38,I$35,1,2,100000000)</f>
        <v>0</v>
      </c>
      <c r="J38" s="2">
        <f>[1]!s_stmnote_bank_612($B38,J$35,1,2,100000000)</f>
        <v>16288.13</v>
      </c>
      <c r="K38" s="2">
        <f>[1]!s_stmnote_bank_612($B38,K$35,1,2,100000000)</f>
        <v>0</v>
      </c>
      <c r="L38" s="2">
        <f>[1]!s_stmnote_bank_612($B38,L$35,1,2,100000000)</f>
        <v>19923.009999999998</v>
      </c>
      <c r="M38" s="2">
        <f>[1]!s_stmnote_bank_612($B38,M$35,1,2,100000000)</f>
        <v>22167.14</v>
      </c>
      <c r="N38" s="2">
        <f>[1]!s_stmnote_bank_612($B38,N$35,1,2,100000000)</f>
        <v>24915.119999999999</v>
      </c>
      <c r="O38" s="2">
        <f>[1]!s_stmnote_bank_612($B38,O$35,1,2,100000000)</f>
        <v>27806.09</v>
      </c>
      <c r="P38" s="2">
        <f>[1]!s_stmnote_bank_612($B38,P$35,1,2,100000000)</f>
        <v>28184.59</v>
      </c>
      <c r="Q38" s="2">
        <f>[1]!s_stmnote_bank_612($B38,Q$35,1,2,100000000)</f>
        <v>30039.360000000001</v>
      </c>
      <c r="R38" s="2">
        <f>[1]!s_stmnote_bank_612($B38,R$35,1,2,100000000)</f>
        <v>32218.080000000002</v>
      </c>
      <c r="S38" s="2">
        <f>[1]!s_stmnote_bank_612($B38,S$35,1,2,100000000)</f>
        <v>32477.19</v>
      </c>
      <c r="T38" s="2">
        <f>[1]!s_stmnote_bank_612($B38,T$35,1,2,100000000)</f>
        <v>34373.949999999997</v>
      </c>
      <c r="U38" s="2">
        <f>[1]!s_stmnote_bank_612($B38,U$35,1,2,100000000)</f>
        <v>35571.839999999997</v>
      </c>
      <c r="V38" s="2">
        <f>[1]!s_stmnote_bank_612($B38,V$35,1,2,100000000)</f>
        <v>35462.97</v>
      </c>
      <c r="W38" s="2">
        <f>[1]!s_stmnote_bank_612($B38,W$35,1,2,100000000)</f>
        <v>36629.230000000003</v>
      </c>
      <c r="X38" s="2">
        <f>[1]!s_stmnote_bank_612($B38,X$35,1,2,100000000)</f>
        <v>38985.71</v>
      </c>
      <c r="Y38" s="2">
        <f>[1]!s_stmnote_bank_612($B38,Y$35,1,2,100000000)</f>
        <v>42155.12</v>
      </c>
      <c r="Z38" s="2">
        <f>[1]!s_stmnote_bank_612($B38,Z$35,1,2,100000000)</f>
        <v>45357.5</v>
      </c>
      <c r="AA38" s="2">
        <f>[1]!s_stmnote_bank_612($B38,AA$35,1,2,100000000)</f>
        <v>47155.360000000001</v>
      </c>
    </row>
    <row r="39" spans="2:27" x14ac:dyDescent="0.4">
      <c r="B39" t="str">
        <f>[1]!to_tradecode(C39)</f>
        <v>601988</v>
      </c>
      <c r="C39" s="3" t="s">
        <v>3</v>
      </c>
      <c r="D39" s="2">
        <f>[1]!s_stmnote_bank_612($B39,D$35,1,2,100000000)</f>
        <v>0</v>
      </c>
      <c r="E39" s="2">
        <f>[1]!s_stmnote_bank_612($B39,E$35,1,2,100000000)</f>
        <v>0</v>
      </c>
      <c r="F39" s="2">
        <f>[1]!s_stmnote_bank_612($B39,F$35,1,2,100000000)</f>
        <v>0</v>
      </c>
      <c r="G39" s="2">
        <f>[1]!s_stmnote_bank_612($B39,G$35,1,2,100000000)</f>
        <v>0</v>
      </c>
      <c r="H39" s="2">
        <f>[1]!s_stmnote_bank_612($B39,H$35,1,2,100000000)</f>
        <v>8107.2</v>
      </c>
      <c r="I39" s="2">
        <f>[1]!s_stmnote_bank_612($B39,I$35,1,2,100000000)</f>
        <v>8143.64</v>
      </c>
      <c r="J39" s="2">
        <f>[1]!s_stmnote_bank_612($B39,J$35,1,2,100000000)</f>
        <v>9011.8799999999992</v>
      </c>
      <c r="K39" s="2">
        <f>[1]!s_stmnote_bank_612($B39,K$35,1,2,100000000)</f>
        <v>10741.69</v>
      </c>
      <c r="L39" s="2">
        <f>[1]!s_stmnote_bank_612($B39,L$35,1,2,100000000)</f>
        <v>11945.33</v>
      </c>
      <c r="M39" s="2">
        <f>[1]!s_stmnote_bank_612($B39,M$35,1,2,100000000)</f>
        <v>12814.11</v>
      </c>
      <c r="N39" s="2">
        <f>[1]!s_stmnote_bank_612($B39,N$35,1,2,100000000)</f>
        <v>13434.34</v>
      </c>
      <c r="O39" s="2">
        <f>[1]!s_stmnote_bank_612($B39,O$35,1,2,100000000)</f>
        <v>13993.4</v>
      </c>
      <c r="P39" s="2">
        <f>[1]!s_stmnote_bank_612($B39,P$35,1,2,100000000)</f>
        <v>14235.24</v>
      </c>
      <c r="Q39" s="2">
        <f>[1]!s_stmnote_bank_612($B39,Q$35,1,2,100000000)</f>
        <v>0</v>
      </c>
      <c r="R39" s="2">
        <f>[1]!s_stmnote_bank_612($B39,R$35,1,2,100000000)</f>
        <v>16345.45</v>
      </c>
      <c r="S39" s="2">
        <f>[1]!s_stmnote_bank_612($B39,S$35,1,2,100000000)</f>
        <v>0</v>
      </c>
      <c r="T39" s="2">
        <f>[1]!s_stmnote_bank_612($B39,T$35,1,2,100000000)</f>
        <v>18357.53</v>
      </c>
      <c r="U39" s="2">
        <f>[1]!s_stmnote_bank_612($B39,U$35,1,2,100000000)</f>
        <v>0</v>
      </c>
      <c r="V39" s="2">
        <f>[1]!s_stmnote_bank_612($B39,V$35,1,2,100000000)</f>
        <v>18478.7</v>
      </c>
      <c r="W39" s="2">
        <f>[1]!s_stmnote_bank_612($B39,W$35,1,2,100000000)</f>
        <v>0</v>
      </c>
      <c r="X39" s="2">
        <f>[1]!s_stmnote_bank_612($B39,X$35,1,2,100000000)</f>
        <v>20928.41</v>
      </c>
      <c r="Y39" s="2">
        <f>[1]!s_stmnote_bank_612($B39,Y$35,1,2,100000000)</f>
        <v>23590.58</v>
      </c>
      <c r="Z39" s="2">
        <f>[1]!s_stmnote_bank_612($B39,Z$35,1,2,100000000)</f>
        <v>24903.09</v>
      </c>
      <c r="AA39" s="2">
        <f>[1]!s_stmnote_bank_612($B39,AA$35,1,2,100000000)</f>
        <v>26790.47</v>
      </c>
    </row>
    <row r="40" spans="2:27" x14ac:dyDescent="0.4">
      <c r="B40" t="str">
        <f>[1]!to_tradecode(C40)</f>
        <v>601328</v>
      </c>
      <c r="C40" s="3" t="s">
        <v>4</v>
      </c>
      <c r="D40" s="2">
        <f>[1]!s_stmnote_bank_612($B40,D$35,1,2,100000000)</f>
        <v>0</v>
      </c>
      <c r="E40" s="2">
        <f>[1]!s_stmnote_bank_612($B40,E$35,1,2,100000000)</f>
        <v>0</v>
      </c>
      <c r="F40" s="2">
        <f>[1]!s_stmnote_bank_612($B40,F$35,1,2,100000000)</f>
        <v>0</v>
      </c>
      <c r="G40" s="2">
        <f>[1]!s_stmnote_bank_612($B40,G$35,1,2,100000000)</f>
        <v>0</v>
      </c>
      <c r="H40" s="2">
        <f>[1]!s_stmnote_bank_612($B40,H$35,1,2,100000000)</f>
        <v>2408.96</v>
      </c>
      <c r="I40" s="2">
        <f>[1]!s_stmnote_bank_612($B40,I$35,1,2,100000000)</f>
        <v>2402.7800000000002</v>
      </c>
      <c r="J40" s="2">
        <f>[1]!s_stmnote_bank_612($B40,J$35,1,2,100000000)</f>
        <v>2471.31</v>
      </c>
      <c r="K40" s="2">
        <f>[1]!s_stmnote_bank_612($B40,K$35,1,2,100000000)</f>
        <v>2901.46</v>
      </c>
      <c r="L40" s="2">
        <f>[1]!s_stmnote_bank_612($B40,L$35,1,2,100000000)</f>
        <v>3138.35</v>
      </c>
      <c r="M40" s="2">
        <f>[1]!s_stmnote_bank_612($B40,M$35,1,2,100000000)</f>
        <v>3418.58</v>
      </c>
      <c r="N40" s="2">
        <f>[1]!s_stmnote_bank_612($B40,N$35,1,2,100000000)</f>
        <v>3854.49</v>
      </c>
      <c r="O40" s="2">
        <f>[1]!s_stmnote_bank_612($B40,O$35,1,2,100000000)</f>
        <v>4113.04</v>
      </c>
      <c r="P40" s="2">
        <f>[1]!s_stmnote_bank_612($B40,P$35,1,2,100000000)</f>
        <v>4224.87</v>
      </c>
      <c r="Q40" s="2">
        <f>[1]!s_stmnote_bank_612($B40,Q$35,1,2,100000000)</f>
        <v>4496.3599999999997</v>
      </c>
      <c r="R40" s="2">
        <f>[1]!s_stmnote_bank_612($B40,R$35,1,2,100000000)</f>
        <v>4443.6899999999996</v>
      </c>
      <c r="S40" s="2">
        <f>[1]!s_stmnote_bank_612($B40,S$35,1,2,100000000)</f>
        <v>4704.6499999999996</v>
      </c>
      <c r="T40" s="2">
        <f>[1]!s_stmnote_bank_612($B40,T$35,1,2,100000000)</f>
        <v>4913.53</v>
      </c>
      <c r="U40" s="2">
        <f>[1]!s_stmnote_bank_612($B40,U$35,1,2,100000000)</f>
        <v>5623.52</v>
      </c>
      <c r="V40" s="2">
        <f>[1]!s_stmnote_bank_612($B40,V$35,1,2,100000000)</f>
        <v>5421.24</v>
      </c>
      <c r="W40" s="2">
        <f>[1]!s_stmnote_bank_612($B40,W$35,1,2,100000000)</f>
        <v>5604.77</v>
      </c>
      <c r="X40" s="2">
        <f>[1]!s_stmnote_bank_612($B40,X$35,1,2,100000000)</f>
        <v>5947.04</v>
      </c>
      <c r="Y40" s="2">
        <f>[1]!s_stmnote_bank_612($B40,Y$35,1,2,100000000)</f>
        <v>6770.4</v>
      </c>
      <c r="Z40" s="2">
        <f>[1]!s_stmnote_bank_612($B40,Z$35,1,2,100000000)</f>
        <v>7222.25</v>
      </c>
      <c r="AA40" s="2">
        <f>[1]!s_stmnote_bank_612($B40,AA$35,1,2,100000000)</f>
        <v>7023.65</v>
      </c>
    </row>
    <row r="41" spans="2:27" x14ac:dyDescent="0.4">
      <c r="B41" t="s">
        <v>34</v>
      </c>
      <c r="C41" s="7" t="s">
        <v>33</v>
      </c>
      <c r="D41" s="2">
        <f>[1]!s_stmnote_bank_612($B41,D$35,1,2,100000000)</f>
        <v>0</v>
      </c>
      <c r="E41" s="2">
        <f>[1]!s_stmnote_bank_612($B41,E$35,1,2,100000000)</f>
        <v>0</v>
      </c>
      <c r="F41" s="2">
        <f>[1]!s_stmnote_bank_612($B41,F$35,1,2,100000000)</f>
        <v>0</v>
      </c>
      <c r="G41" s="2">
        <f>[1]!s_stmnote_bank_612($B41,G$35,1,2,100000000)</f>
        <v>0</v>
      </c>
      <c r="H41" s="2">
        <f>[1]!s_stmnote_bank_612($B41,H$35,1,2,100000000)</f>
        <v>0</v>
      </c>
      <c r="I41" s="2">
        <f>[1]!s_stmnote_bank_612($B41,I$35,1,2,100000000)</f>
        <v>0</v>
      </c>
      <c r="J41" s="2">
        <f>[1]!s_stmnote_bank_612($B41,J$35,1,2,100000000)</f>
        <v>0</v>
      </c>
      <c r="K41" s="2">
        <f>[1]!s_stmnote_bank_612($B41,K$35,1,2,100000000)</f>
        <v>0</v>
      </c>
      <c r="L41" s="2">
        <f>[1]!s_stmnote_bank_612($B41,L$35,1,2,100000000)</f>
        <v>0</v>
      </c>
      <c r="M41" s="2">
        <f>[1]!s_stmnote_bank_612($B41,M$35,1,2,100000000)</f>
        <v>0</v>
      </c>
      <c r="N41" s="2">
        <f>[1]!s_stmnote_bank_612($B41,N$35,1,2,100000000)</f>
        <v>0</v>
      </c>
      <c r="O41" s="2">
        <f>[1]!s_stmnote_bank_612($B41,O$35,1,2,100000000)</f>
        <v>0</v>
      </c>
      <c r="P41" s="2">
        <f>[1]!s_stmnote_bank_612($B41,P$35,1,2,100000000)</f>
        <v>0</v>
      </c>
      <c r="Q41" s="2">
        <f>[1]!s_stmnote_bank_612($B41,Q$35,1,2,100000000)</f>
        <v>0</v>
      </c>
      <c r="R41" s="2">
        <f>[1]!s_stmnote_bank_612($B41,R$35,1,2,100000000)</f>
        <v>16072.45</v>
      </c>
      <c r="S41" s="2">
        <f>[1]!s_stmnote_bank_612($B41,S$35,1,2,100000000)</f>
        <v>0</v>
      </c>
      <c r="T41" s="2">
        <f>[1]!s_stmnote_bank_612($B41,T$35,1,2,100000000)</f>
        <v>17917.34</v>
      </c>
      <c r="U41" s="2">
        <f>[1]!s_stmnote_bank_612($B41,U$35,1,2,100000000)</f>
        <v>0</v>
      </c>
      <c r="V41" s="2">
        <f>[1]!s_stmnote_bank_612($B41,V$35,1,2,100000000)</f>
        <v>19006.25</v>
      </c>
      <c r="W41" s="2">
        <f>[1]!s_stmnote_bank_612($B41,W$35,1,2,100000000)</f>
        <v>0</v>
      </c>
      <c r="X41" s="2">
        <f>[1]!s_stmnote_bank_612($B41,X$35,1,2,100000000)</f>
        <v>20510.150000000001</v>
      </c>
      <c r="Y41" s="2">
        <f>[1]!s_stmnote_bank_612($B41,Y$35,1,2,100000000)</f>
        <v>21291.599999999999</v>
      </c>
      <c r="Z41" s="2">
        <f>[1]!s_stmnote_bank_612($B41,Z$35,1,2,100000000)</f>
        <v>23477.95</v>
      </c>
      <c r="AA41" s="2">
        <f>[1]!s_stmnote_bank_612($B41,AA$35,1,2,100000000)</f>
        <v>23396.959999999999</v>
      </c>
    </row>
    <row r="42" spans="2:27" x14ac:dyDescent="0.4">
      <c r="B42" t="str">
        <f>[1]!to_tradecode(C42)</f>
        <v>600036</v>
      </c>
      <c r="C42" s="3" t="s">
        <v>5</v>
      </c>
      <c r="D42" s="2">
        <f>[1]!s_stmnote_bank_612($B42,D$35,1,2,100000000)</f>
        <v>0</v>
      </c>
      <c r="E42" s="2">
        <f>[1]!s_stmnote_bank_612($B42,E$35,1,2,100000000)</f>
        <v>0</v>
      </c>
      <c r="F42" s="2">
        <f>[1]!s_stmnote_bank_612($B42,F$35,1,2,100000000)</f>
        <v>0</v>
      </c>
      <c r="G42" s="2">
        <f>[1]!s_stmnote_bank_612($B42,G$35,1,2,100000000)</f>
        <v>0</v>
      </c>
      <c r="H42" s="2">
        <f>[1]!s_stmnote_bank_612($B42,H$35,1,2,100000000)</f>
        <v>1906.97</v>
      </c>
      <c r="I42" s="2">
        <f>[1]!s_stmnote_bank_612($B42,I$35,1,2,100000000)</f>
        <v>2015.11</v>
      </c>
      <c r="J42" s="2">
        <f>[1]!s_stmnote_bank_612($B42,J$35,1,2,100000000)</f>
        <v>2682.2</v>
      </c>
      <c r="K42" s="2">
        <f>[1]!s_stmnote_bank_612($B42,K$35,1,2,100000000)</f>
        <v>3044.57</v>
      </c>
      <c r="L42" s="2">
        <f>[1]!s_stmnote_bank_612($B42,L$35,1,2,100000000)</f>
        <v>3597.83</v>
      </c>
      <c r="M42" s="2">
        <f>[1]!s_stmnote_bank_612($B42,M$35,1,2,100000000)</f>
        <v>3821.86</v>
      </c>
      <c r="N42" s="2">
        <f>[1]!s_stmnote_bank_612($B42,N$35,1,2,100000000)</f>
        <v>4138.88</v>
      </c>
      <c r="O42" s="2">
        <f>[1]!s_stmnote_bank_612($B42,O$35,1,2,100000000)</f>
        <v>4419.3999999999996</v>
      </c>
      <c r="P42" s="2">
        <f>[1]!s_stmnote_bank_612($B42,P$35,1,2,100000000)</f>
        <v>4566.88</v>
      </c>
      <c r="Q42" s="2">
        <f>[1]!s_stmnote_bank_612($B42,Q$35,1,2,100000000)</f>
        <v>5184.13</v>
      </c>
      <c r="R42" s="2">
        <f>[1]!s_stmnote_bank_612($B42,R$35,1,2,100000000)</f>
        <v>5249.7</v>
      </c>
      <c r="S42" s="2">
        <f>[1]!s_stmnote_bank_612($B42,S$35,1,2,100000000)</f>
        <v>5911.03</v>
      </c>
      <c r="T42" s="2">
        <f>[1]!s_stmnote_bank_612($B42,T$35,1,2,100000000)</f>
        <v>5473.63</v>
      </c>
      <c r="U42" s="2">
        <f>[1]!s_stmnote_bank_612($B42,U$35,1,2,100000000)</f>
        <v>6858.05</v>
      </c>
      <c r="V42" s="2">
        <f>[1]!s_stmnote_bank_612($B42,V$35,1,2,100000000)</f>
        <v>6448.36</v>
      </c>
      <c r="W42" s="2">
        <f>[1]!s_stmnote_bank_612($B42,W$35,1,2,100000000)</f>
        <v>7341.68</v>
      </c>
      <c r="X42" s="2">
        <f>[1]!s_stmnote_bank_612($B42,X$35,1,2,100000000)</f>
        <v>8350.6200000000008</v>
      </c>
      <c r="Y42" s="2">
        <f>[1]!s_stmnote_bank_612($B42,Y$35,1,2,100000000)</f>
        <v>8753.4</v>
      </c>
      <c r="Z42" s="2">
        <f>[1]!s_stmnote_bank_612($B42,Z$35,1,2,100000000)</f>
        <v>9516.15</v>
      </c>
      <c r="AA42" s="2">
        <f>[1]!s_stmnote_bank_612($B42,AA$35,1,2,100000000)</f>
        <v>10420.25</v>
      </c>
    </row>
    <row r="43" spans="2:27" x14ac:dyDescent="0.4">
      <c r="B43" t="str">
        <f>[1]!to_tradecode(C43)</f>
        <v>601166</v>
      </c>
      <c r="C43" s="3" t="s">
        <v>6</v>
      </c>
      <c r="D43" s="2">
        <f>[1]!s_stmnote_bank_612($B43,D$35,1,2,100000000)</f>
        <v>0</v>
      </c>
      <c r="E43" s="2">
        <f>[1]!s_stmnote_bank_612($B43,E$35,1,2,100000000)</f>
        <v>0</v>
      </c>
      <c r="F43" s="2">
        <f>[1]!s_stmnote_bank_612($B43,F$35,1,2,100000000)</f>
        <v>0</v>
      </c>
      <c r="G43" s="2">
        <f>[1]!s_stmnote_bank_612($B43,G$35,1,2,100000000)</f>
        <v>0</v>
      </c>
      <c r="H43" s="2">
        <f>[1]!s_stmnote_bank_612($B43,H$35,1,2,100000000)</f>
        <v>0</v>
      </c>
      <c r="I43" s="2">
        <f>[1]!s_stmnote_bank_612($B43,I$35,1,2,100000000)</f>
        <v>0</v>
      </c>
      <c r="J43" s="2">
        <f>[1]!s_stmnote_bank_612($B43,J$35,1,2,100000000)</f>
        <v>366.98955000000001</v>
      </c>
      <c r="K43" s="2">
        <f>[1]!s_stmnote_bank_612($B43,K$35,1,2,100000000)</f>
        <v>421.94398999999999</v>
      </c>
      <c r="L43" s="2">
        <f>[1]!s_stmnote_bank_612($B43,L$35,1,2,100000000)</f>
        <v>578.01828</v>
      </c>
      <c r="M43" s="2">
        <f>[1]!s_stmnote_bank_612($B43,M$35,1,2,100000000)</f>
        <v>623.10004000000004</v>
      </c>
      <c r="N43" s="2">
        <f>[1]!s_stmnote_bank_612($B43,N$35,1,2,100000000)</f>
        <v>812.1</v>
      </c>
      <c r="O43" s="2">
        <f>[1]!s_stmnote_bank_612($B43,O$35,1,2,100000000)</f>
        <v>911.67</v>
      </c>
      <c r="P43" s="2">
        <f>[1]!s_stmnote_bank_612($B43,P$35,1,2,100000000)</f>
        <v>1111.57</v>
      </c>
      <c r="Q43" s="2">
        <f>[1]!s_stmnote_bank_612($B43,Q$35,1,2,100000000)</f>
        <v>1182.6400000000001</v>
      </c>
      <c r="R43" s="2">
        <f>[1]!s_stmnote_bank_612($B43,R$35,1,2,100000000)</f>
        <v>1489.94</v>
      </c>
      <c r="S43" s="2">
        <f>[1]!s_stmnote_bank_612($B43,S$35,1,2,100000000)</f>
        <v>1582.86</v>
      </c>
      <c r="T43" s="2">
        <f>[1]!s_stmnote_bank_612($B43,T$35,1,2,100000000)</f>
        <v>1859.57</v>
      </c>
      <c r="U43" s="2">
        <f>[1]!s_stmnote_bank_612($B43,U$35,1,2,100000000)</f>
        <v>1866.42</v>
      </c>
      <c r="V43" s="2">
        <f>[1]!s_stmnote_bank_612($B43,V$35,1,2,100000000)</f>
        <v>1616.8</v>
      </c>
      <c r="W43" s="2">
        <f>[1]!s_stmnote_bank_612($B43,W$35,1,2,100000000)</f>
        <v>1687.6</v>
      </c>
      <c r="X43" s="2">
        <f>[1]!s_stmnote_bank_612($B43,X$35,1,2,100000000)</f>
        <v>1948.17</v>
      </c>
      <c r="Y43" s="2">
        <f>[1]!s_stmnote_bank_612($B43,Y$35,1,2,100000000)</f>
        <v>2112.1</v>
      </c>
      <c r="Z43" s="2">
        <f>[1]!s_stmnote_bank_612($B43,Z$35,1,2,100000000)</f>
        <v>2153.0500000000002</v>
      </c>
      <c r="AA43" s="2">
        <f>[1]!s_stmnote_bank_612($B43,AA$35,1,2,100000000)</f>
        <v>2422.3200000000002</v>
      </c>
    </row>
    <row r="44" spans="2:27" x14ac:dyDescent="0.4">
      <c r="B44" t="str">
        <f>[1]!to_tradecode(C44)</f>
        <v>600016</v>
      </c>
      <c r="C44" s="3" t="s">
        <v>7</v>
      </c>
      <c r="D44" s="2">
        <f>[1]!s_stmnote_bank_612($B44,D$35,1,2,100000000)</f>
        <v>0</v>
      </c>
      <c r="E44" s="2">
        <f>[1]!s_stmnote_bank_612($B44,E$35,1,2,100000000)</f>
        <v>0</v>
      </c>
      <c r="F44" s="2">
        <f>[1]!s_stmnote_bank_612($B44,F$35,1,2,100000000)</f>
        <v>0</v>
      </c>
      <c r="G44" s="2">
        <f>[1]!s_stmnote_bank_612($B44,G$35,1,2,100000000)</f>
        <v>0</v>
      </c>
      <c r="H44" s="2">
        <f>[1]!s_stmnote_bank_612($B44,H$35,1,2,100000000)</f>
        <v>0</v>
      </c>
      <c r="I44" s="2">
        <f>[1]!s_stmnote_bank_612($B44,I$35,1,2,100000000)</f>
        <v>0</v>
      </c>
      <c r="J44" s="2">
        <f>[1]!s_stmnote_bank_612($B44,J$35,1,2,100000000)</f>
        <v>335.99</v>
      </c>
      <c r="K44" s="2">
        <f>[1]!s_stmnote_bank_612($B44,K$35,1,2,100000000)</f>
        <v>405.2</v>
      </c>
      <c r="L44" s="2">
        <f>[1]!s_stmnote_bank_612($B44,L$35,1,2,100000000)</f>
        <v>508.94</v>
      </c>
      <c r="M44" s="2">
        <f>[1]!s_stmnote_bank_612($B44,M$35,1,2,100000000)</f>
        <v>655.38</v>
      </c>
      <c r="N44" s="2">
        <f>[1]!s_stmnote_bank_612($B44,N$35,1,2,100000000)</f>
        <v>716.44</v>
      </c>
      <c r="O44" s="2">
        <f>[1]!s_stmnote_bank_612($B44,O$35,1,2,100000000)</f>
        <v>888.92</v>
      </c>
      <c r="P44" s="2">
        <f>[1]!s_stmnote_bank_612($B44,P$35,1,2,100000000)</f>
        <v>851.98</v>
      </c>
      <c r="Q44" s="2">
        <f>[1]!s_stmnote_bank_612($B44,Q$35,1,2,100000000)</f>
        <v>950.34</v>
      </c>
      <c r="R44" s="2">
        <f>[1]!s_stmnote_bank_612($B44,R$35,1,2,100000000)</f>
        <v>1078.6099999999999</v>
      </c>
      <c r="S44" s="2">
        <f>[1]!s_stmnote_bank_612($B44,S$35,1,2,100000000)</f>
        <v>1266.71</v>
      </c>
      <c r="T44" s="2">
        <f>[1]!s_stmnote_bank_612($B44,T$35,1,2,100000000)</f>
        <v>1327.03</v>
      </c>
      <c r="U44" s="2">
        <f>[1]!s_stmnote_bank_612($B44,U$35,1,2,100000000)</f>
        <v>1526.53</v>
      </c>
      <c r="V44" s="2">
        <f>[1]!s_stmnote_bank_612($B44,V$35,1,2,100000000)</f>
        <v>1373.42</v>
      </c>
      <c r="W44" s="2">
        <f>[1]!s_stmnote_bank_612($B44,W$35,1,2,100000000)</f>
        <v>1318.9</v>
      </c>
      <c r="X44" s="2">
        <f>[1]!s_stmnote_bank_612($B44,X$35,1,2,100000000)</f>
        <v>1596.82</v>
      </c>
      <c r="Y44" s="2">
        <f>[1]!s_stmnote_bank_612($B44,Y$35,1,2,100000000)</f>
        <v>1638.61</v>
      </c>
      <c r="Z44" s="2">
        <f>[1]!s_stmnote_bank_612($B44,Z$35,1,2,100000000)</f>
        <v>1676.86</v>
      </c>
      <c r="AA44" s="2">
        <f>[1]!s_stmnote_bank_612($B44,AA$35,1,2,100000000)</f>
        <v>1836.43</v>
      </c>
    </row>
    <row r="45" spans="2:27" x14ac:dyDescent="0.4">
      <c r="B45" t="str">
        <f>[1]!to_tradecode(C45)</f>
        <v>600000</v>
      </c>
      <c r="C45" s="3" t="s">
        <v>8</v>
      </c>
      <c r="D45" s="2">
        <f>[1]!s_stmnote_bank_612($B45,D$35,1,2,100000000)</f>
        <v>0</v>
      </c>
      <c r="E45" s="2">
        <f>[1]!s_stmnote_bank_612($B45,E$35,1,2,100000000)</f>
        <v>0</v>
      </c>
      <c r="F45" s="2">
        <f>[1]!s_stmnote_bank_612($B45,F$35,1,2,100000000)</f>
        <v>0</v>
      </c>
      <c r="G45" s="2">
        <f>[1]!s_stmnote_bank_612($B45,G$35,1,2,100000000)</f>
        <v>0</v>
      </c>
      <c r="H45" s="2">
        <f>[1]!s_stmnote_bank_612($B45,H$35,1,2,100000000)</f>
        <v>0</v>
      </c>
      <c r="I45" s="2">
        <f>[1]!s_stmnote_bank_612($B45,I$35,1,2,100000000)</f>
        <v>419.81855999999999</v>
      </c>
      <c r="J45" s="2">
        <f>[1]!s_stmnote_bank_612($B45,J$35,1,2,100000000)</f>
        <v>463.51148999999998</v>
      </c>
      <c r="K45" s="2">
        <f>[1]!s_stmnote_bank_612($B45,K$35,1,2,100000000)</f>
        <v>519.76372000000003</v>
      </c>
      <c r="L45" s="2">
        <f>[1]!s_stmnote_bank_612($B45,L$35,1,2,100000000)</f>
        <v>621.40147999999999</v>
      </c>
      <c r="M45" s="2">
        <f>[1]!s_stmnote_bank_612($B45,M$35,1,2,100000000)</f>
        <v>712.45568000000003</v>
      </c>
      <c r="N45" s="2">
        <f>[1]!s_stmnote_bank_612($B45,N$35,1,2,100000000)</f>
        <v>830.35127</v>
      </c>
      <c r="O45" s="2">
        <f>[1]!s_stmnote_bank_612($B45,O$35,1,2,100000000)</f>
        <v>802.65516000000002</v>
      </c>
      <c r="P45" s="2">
        <f>[1]!s_stmnote_bank_612($B45,P$35,1,2,100000000)</f>
        <v>865.72289000000001</v>
      </c>
      <c r="Q45" s="2">
        <f>[1]!s_stmnote_bank_612($B45,Q$35,1,2,100000000)</f>
        <v>938.26370999999995</v>
      </c>
      <c r="R45" s="2">
        <f>[1]!s_stmnote_bank_612($B45,R$35,1,2,100000000)</f>
        <v>977.48</v>
      </c>
      <c r="S45" s="2">
        <f>[1]!s_stmnote_bank_612($B45,S$35,1,2,100000000)</f>
        <v>1045.43</v>
      </c>
      <c r="T45" s="2">
        <f>[1]!s_stmnote_bank_612($B45,T$35,1,2,100000000)</f>
        <v>1000.65</v>
      </c>
      <c r="U45" s="2">
        <f>[1]!s_stmnote_bank_612($B45,U$35,1,2,100000000)</f>
        <v>1184.07</v>
      </c>
      <c r="V45" s="2">
        <f>[1]!s_stmnote_bank_612($B45,V$35,1,2,100000000)</f>
        <v>1116.74</v>
      </c>
      <c r="W45" s="2">
        <f>[1]!s_stmnote_bank_612($B45,W$35,1,2,100000000)</f>
        <v>1173.49</v>
      </c>
      <c r="X45" s="2">
        <f>[1]!s_stmnote_bank_612($B45,X$35,1,2,100000000)</f>
        <v>1299.1199999999999</v>
      </c>
      <c r="Y45" s="2">
        <f>[1]!s_stmnote_bank_612($B45,Y$35,1,2,100000000)</f>
        <v>1618.83</v>
      </c>
      <c r="Z45" s="2">
        <f>[1]!s_stmnote_bank_612($B45,Z$35,1,2,100000000)</f>
        <v>1630.74</v>
      </c>
      <c r="AA45" s="2">
        <f>[1]!s_stmnote_bank_612($B45,AA$35,1,2,100000000)</f>
        <v>1875.9</v>
      </c>
    </row>
    <row r="46" spans="2:27" x14ac:dyDescent="0.4">
      <c r="B46" t="str">
        <f>[1]!to_tradecode(C46)</f>
        <v>601998</v>
      </c>
      <c r="C46" s="3" t="s">
        <v>9</v>
      </c>
      <c r="D46" s="2">
        <f>[1]!s_stmnote_bank_612($B46,D$35,1,2,100000000)</f>
        <v>0</v>
      </c>
      <c r="E46" s="2">
        <f>[1]!s_stmnote_bank_612($B46,E$35,1,2,100000000)</f>
        <v>0</v>
      </c>
      <c r="F46" s="2">
        <f>[1]!s_stmnote_bank_612($B46,F$35,1,2,100000000)</f>
        <v>0</v>
      </c>
      <c r="G46" s="2">
        <f>[1]!s_stmnote_bank_612($B46,G$35,1,2,100000000)</f>
        <v>0</v>
      </c>
      <c r="H46" s="2">
        <f>[1]!s_stmnote_bank_612($B46,H$35,1,2,100000000)</f>
        <v>669</v>
      </c>
      <c r="I46" s="2">
        <f>[1]!s_stmnote_bank_612($B46,I$35,1,2,100000000)</f>
        <v>319.63</v>
      </c>
      <c r="J46" s="2">
        <f>[1]!s_stmnote_bank_612($B46,J$35,1,2,100000000)</f>
        <v>404.56</v>
      </c>
      <c r="K46" s="2">
        <f>[1]!s_stmnote_bank_612($B46,K$35,1,2,100000000)</f>
        <v>366.78</v>
      </c>
      <c r="L46" s="2">
        <f>[1]!s_stmnote_bank_612($B46,L$35,1,2,100000000)</f>
        <v>669.08</v>
      </c>
      <c r="M46" s="2">
        <f>[1]!s_stmnote_bank_612($B46,M$35,1,2,100000000)</f>
        <v>791.17</v>
      </c>
      <c r="N46" s="2">
        <f>[1]!s_stmnote_bank_612($B46,N$35,1,2,100000000)</f>
        <v>875.21</v>
      </c>
      <c r="O46" s="2">
        <f>[1]!s_stmnote_bank_612($B46,O$35,1,2,100000000)</f>
        <v>928.68</v>
      </c>
      <c r="P46" s="2">
        <f>[1]!s_stmnote_bank_612($B46,P$35,1,2,100000000)</f>
        <v>917.62</v>
      </c>
      <c r="Q46" s="2">
        <f>[1]!s_stmnote_bank_612($B46,Q$35,1,2,100000000)</f>
        <v>1019.2</v>
      </c>
      <c r="R46" s="2">
        <f>[1]!s_stmnote_bank_612($B46,R$35,1,2,100000000)</f>
        <v>1021.2</v>
      </c>
      <c r="S46" s="2">
        <f>[1]!s_stmnote_bank_612($B46,S$35,1,2,100000000)</f>
        <v>1165.3</v>
      </c>
      <c r="T46" s="2">
        <f>[1]!s_stmnote_bank_612($B46,T$35,1,2,100000000)</f>
        <v>1274.3</v>
      </c>
      <c r="U46" s="2">
        <f>[1]!s_stmnote_bank_612($B46,U$35,1,2,100000000)</f>
        <v>1637.1</v>
      </c>
      <c r="V46" s="2">
        <f>[1]!s_stmnote_bank_612($B46,V$35,1,2,100000000)</f>
        <v>1476.58</v>
      </c>
      <c r="W46" s="2">
        <f>[1]!s_stmnote_bank_612($B46,W$35,1,2,100000000)</f>
        <v>1757.91</v>
      </c>
      <c r="X46" s="2">
        <f>[1]!s_stmnote_bank_612($B46,X$35,1,2,100000000)</f>
        <v>1789.17</v>
      </c>
      <c r="Y46" s="2">
        <f>[1]!s_stmnote_bank_612($B46,Y$35,1,2,100000000)</f>
        <v>2142.31</v>
      </c>
      <c r="Z46" s="2">
        <f>[1]!s_stmnote_bank_612($B46,Z$35,1,2,100000000)</f>
        <v>2329.6</v>
      </c>
      <c r="AA46" s="2">
        <f>[1]!s_stmnote_bank_612($B46,AA$35,1,2,100000000)</f>
        <v>2515.3000000000002</v>
      </c>
    </row>
    <row r="47" spans="2:27" x14ac:dyDescent="0.4">
      <c r="B47" t="str">
        <f>[1]!to_tradecode(C47)</f>
        <v>000001</v>
      </c>
      <c r="C47" s="3" t="s">
        <v>10</v>
      </c>
      <c r="D47" s="2">
        <f>[1]!s_stmnote_bank_612($B47,D$35,1,2,100000000)</f>
        <v>0</v>
      </c>
      <c r="E47" s="2">
        <f>[1]!s_stmnote_bank_612($B47,E$35,1,2,100000000)</f>
        <v>0</v>
      </c>
      <c r="F47" s="2">
        <f>[1]!s_stmnote_bank_612($B47,F$35,1,2,100000000)</f>
        <v>0</v>
      </c>
      <c r="G47" s="2">
        <f>[1]!s_stmnote_bank_612($B47,G$35,1,2,100000000)</f>
        <v>0</v>
      </c>
      <c r="H47" s="2">
        <f>[1]!s_stmnote_bank_612($B47,H$35,1,2,100000000)</f>
        <v>0</v>
      </c>
      <c r="I47" s="2">
        <f>[1]!s_stmnote_bank_612($B47,I$35,1,2,100000000)</f>
        <v>175.85</v>
      </c>
      <c r="J47" s="2">
        <f>[1]!s_stmnote_bank_612($B47,J$35,1,2,100000000)</f>
        <v>0</v>
      </c>
      <c r="K47" s="2">
        <f>[1]!s_stmnote_bank_612($B47,K$35,1,2,100000000)</f>
        <v>0</v>
      </c>
      <c r="L47" s="2">
        <f>[1]!s_stmnote_bank_612($B47,L$35,1,2,100000000)</f>
        <v>0</v>
      </c>
      <c r="M47" s="2">
        <f>[1]!s_stmnote_bank_612($B47,M$35,1,2,100000000)</f>
        <v>0</v>
      </c>
      <c r="N47" s="2">
        <f>[1]!s_stmnote_bank_612($B47,N$35,1,2,100000000)</f>
        <v>0</v>
      </c>
      <c r="O47" s="2">
        <f>[1]!s_stmnote_bank_612($B47,O$35,1,2,100000000)</f>
        <v>0</v>
      </c>
      <c r="P47" s="2">
        <f>[1]!s_stmnote_bank_612($B47,P$35,1,2,100000000)</f>
        <v>0</v>
      </c>
      <c r="Q47" s="2">
        <f>[1]!s_stmnote_bank_612($B47,Q$35,1,2,100000000)</f>
        <v>0</v>
      </c>
      <c r="R47" s="2">
        <f>[1]!s_stmnote_bank_612($B47,R$35,1,2,100000000)</f>
        <v>0</v>
      </c>
      <c r="S47" s="2">
        <f>[1]!s_stmnote_bank_612($B47,S$35,1,2,100000000)</f>
        <v>0</v>
      </c>
      <c r="T47" s="2">
        <f>[1]!s_stmnote_bank_612($B47,T$35,1,2,100000000)</f>
        <v>0</v>
      </c>
      <c r="U47" s="2">
        <f>[1]!s_stmnote_bank_612($B47,U$35,1,2,100000000)</f>
        <v>0</v>
      </c>
      <c r="V47" s="2">
        <f>[1]!s_stmnote_bank_612($B47,V$35,1,2,100000000)</f>
        <v>0</v>
      </c>
      <c r="W47" s="2">
        <f>[1]!s_stmnote_bank_612($B47,W$35,1,2,100000000)</f>
        <v>0</v>
      </c>
      <c r="X47" s="2">
        <f>[1]!s_stmnote_bank_612($B47,X$35,1,2,100000000)</f>
        <v>0</v>
      </c>
      <c r="Y47" s="2">
        <f>[1]!s_stmnote_bank_612($B47,Y$35,1,2,100000000)</f>
        <v>0</v>
      </c>
      <c r="Z47" s="2">
        <f>[1]!s_stmnote_bank_612($B47,Z$35,1,2,100000000)</f>
        <v>0</v>
      </c>
      <c r="AA47" s="2">
        <f>[1]!s_stmnote_bank_612($B47,AA$35,1,2,100000000)</f>
        <v>0</v>
      </c>
    </row>
    <row r="48" spans="2:27" x14ac:dyDescent="0.4">
      <c r="B48" t="str">
        <f>[1]!to_tradecode(C48)</f>
        <v>601818</v>
      </c>
      <c r="C48" s="3" t="s">
        <v>11</v>
      </c>
      <c r="D48" s="2">
        <f>[1]!s_stmnote_bank_612($B48,D$35,1,2,100000000)</f>
        <v>0</v>
      </c>
      <c r="E48" s="2">
        <f>[1]!s_stmnote_bank_612($B48,E$35,1,2,100000000)</f>
        <v>0</v>
      </c>
      <c r="F48" s="2">
        <f>[1]!s_stmnote_bank_612($B48,F$35,1,2,100000000)</f>
        <v>0</v>
      </c>
      <c r="G48" s="2">
        <f>[1]!s_stmnote_bank_612($B48,G$35,1,2,100000000)</f>
        <v>0</v>
      </c>
      <c r="H48" s="2">
        <f>[1]!s_stmnote_bank_612($B48,H$35,1,2,100000000)</f>
        <v>318.52999999999997</v>
      </c>
      <c r="I48" s="2">
        <f>[1]!s_stmnote_bank_612($B48,I$35,1,2,100000000)</f>
        <v>0</v>
      </c>
      <c r="J48" s="2">
        <f>[1]!s_stmnote_bank_612($B48,J$35,1,2,100000000)</f>
        <v>321.92</v>
      </c>
      <c r="K48" s="2">
        <f>[1]!s_stmnote_bank_612($B48,K$35,1,2,100000000)</f>
        <v>0</v>
      </c>
      <c r="L48" s="2">
        <f>[1]!s_stmnote_bank_612($B48,L$35,1,2,100000000)</f>
        <v>496.93536</v>
      </c>
      <c r="M48" s="2">
        <f>[1]!s_stmnote_bank_612($B48,M$35,1,2,100000000)</f>
        <v>474.62598000000003</v>
      </c>
      <c r="N48" s="2">
        <f>[1]!s_stmnote_bank_612($B48,N$35,1,2,100000000)</f>
        <v>593.74</v>
      </c>
      <c r="O48" s="2">
        <f>[1]!s_stmnote_bank_612($B48,O$35,1,2,100000000)</f>
        <v>702.63</v>
      </c>
      <c r="P48" s="2">
        <f>[1]!s_stmnote_bank_612($B48,P$35,1,2,100000000)</f>
        <v>789.61</v>
      </c>
      <c r="Q48" s="2">
        <f>[1]!s_stmnote_bank_612($B48,Q$35,1,2,100000000)</f>
        <v>1315.96</v>
      </c>
      <c r="R48" s="2">
        <f>[1]!s_stmnote_bank_612($B48,R$35,1,2,100000000)</f>
        <v>1581.2</v>
      </c>
      <c r="S48" s="2">
        <f>[1]!s_stmnote_bank_612($B48,S$35,1,2,100000000)</f>
        <v>1941.07</v>
      </c>
      <c r="T48" s="2">
        <f>[1]!s_stmnote_bank_612($B48,T$35,1,2,100000000)</f>
        <v>1041.4000000000001</v>
      </c>
      <c r="U48" s="2">
        <f>[1]!s_stmnote_bank_612($B48,U$35,1,2,100000000)</f>
        <v>1328.9</v>
      </c>
      <c r="V48" s="2">
        <f>[1]!s_stmnote_bank_612($B48,V$35,1,2,100000000)</f>
        <v>1197.94</v>
      </c>
      <c r="W48" s="2">
        <f>[1]!s_stmnote_bank_612($B48,W$35,1,2,100000000)</f>
        <v>1268.3499999999999</v>
      </c>
      <c r="X48" s="2">
        <f>[1]!s_stmnote_bank_612($B48,X$35,1,2,100000000)</f>
        <v>1455.61</v>
      </c>
      <c r="Y48" s="2">
        <f>[1]!s_stmnote_bank_612($B48,Y$35,1,2,100000000)</f>
        <v>1642.45</v>
      </c>
      <c r="Z48" s="2">
        <f>[1]!s_stmnote_bank_612($B48,Z$35,1,2,100000000)</f>
        <v>1838.56</v>
      </c>
      <c r="AA48" s="2">
        <f>[1]!s_stmnote_bank_612($B48,AA$35,1,2,100000000)</f>
        <v>1852.09</v>
      </c>
    </row>
    <row r="49" spans="2:27" x14ac:dyDescent="0.4">
      <c r="B49" t="str">
        <f>[1]!to_tradecode(C49)</f>
        <v>600015</v>
      </c>
      <c r="C49" s="3" t="s">
        <v>12</v>
      </c>
      <c r="D49" s="2">
        <f>[1]!s_stmnote_bank_612($B49,D$35,1,2,100000000)</f>
        <v>0</v>
      </c>
      <c r="E49" s="2">
        <f>[1]!s_stmnote_bank_612($B49,E$35,1,2,100000000)</f>
        <v>0</v>
      </c>
      <c r="F49" s="2">
        <f>[1]!s_stmnote_bank_612($B49,F$35,1,2,100000000)</f>
        <v>0</v>
      </c>
      <c r="G49" s="2">
        <f>[1]!s_stmnote_bank_612($B49,G$35,1,2,100000000)</f>
        <v>0</v>
      </c>
      <c r="H49" s="2">
        <f>[1]!s_stmnote_bank_612($B49,H$35,1,2,100000000)</f>
        <v>0</v>
      </c>
      <c r="I49" s="2">
        <f>[1]!s_stmnote_bank_612($B49,I$35,1,2,100000000)</f>
        <v>0</v>
      </c>
      <c r="J49" s="2">
        <f>[1]!s_stmnote_bank_612($B49,J$35,1,2,100000000)</f>
        <v>197.01768999999999</v>
      </c>
      <c r="K49" s="2">
        <f>[1]!s_stmnote_bank_612($B49,K$35,1,2,100000000)</f>
        <v>240.6224</v>
      </c>
      <c r="L49" s="2">
        <f>[1]!s_stmnote_bank_612($B49,L$35,1,2,100000000)</f>
        <v>269.13207</v>
      </c>
      <c r="M49" s="2">
        <f>[1]!s_stmnote_bank_612($B49,M$35,1,2,100000000)</f>
        <v>343.14013</v>
      </c>
      <c r="N49" s="2">
        <f>[1]!s_stmnote_bank_612($B49,N$35,1,2,100000000)</f>
        <v>408.57652480940004</v>
      </c>
      <c r="O49" s="2">
        <f>[1]!s_stmnote_bank_612($B49,O$35,1,2,100000000)</f>
        <v>460.71901000000003</v>
      </c>
      <c r="P49" s="2">
        <f>[1]!s_stmnote_bank_612($B49,P$35,1,2,100000000)</f>
        <v>576.41396999999995</v>
      </c>
      <c r="Q49" s="2">
        <f>[1]!s_stmnote_bank_612($B49,Q$35,1,2,100000000)</f>
        <v>552.37397999999996</v>
      </c>
      <c r="R49" s="2">
        <f>[1]!s_stmnote_bank_612($B49,R$35,1,2,100000000)</f>
        <v>604.23997999999995</v>
      </c>
      <c r="S49" s="2">
        <f>[1]!s_stmnote_bank_612($B49,S$35,1,2,100000000)</f>
        <v>635.26</v>
      </c>
      <c r="T49" s="2">
        <f>[1]!s_stmnote_bank_612($B49,T$35,1,2,100000000)</f>
        <v>836.13</v>
      </c>
      <c r="U49" s="2">
        <f>[1]!s_stmnote_bank_612($B49,U$35,1,2,100000000)</f>
        <v>858.82</v>
      </c>
      <c r="V49" s="2">
        <f>[1]!s_stmnote_bank_612($B49,V$35,1,2,100000000)</f>
        <v>915.85</v>
      </c>
      <c r="W49" s="2">
        <f>[1]!s_stmnote_bank_612($B49,W$35,1,2,100000000)</f>
        <v>831.29</v>
      </c>
      <c r="X49" s="2">
        <f>[1]!s_stmnote_bank_612($B49,X$35,1,2,100000000)</f>
        <v>1109.17</v>
      </c>
      <c r="Y49" s="2">
        <f>[1]!s_stmnote_bank_612($B49,Y$35,1,2,100000000)</f>
        <v>1002.56</v>
      </c>
      <c r="Z49" s="2">
        <f>[1]!s_stmnote_bank_612($B49,Z$35,1,2,100000000)</f>
        <v>1144.5899999999999</v>
      </c>
      <c r="AA49" s="2">
        <f>[1]!s_stmnote_bank_612($B49,AA$35,1,2,100000000)</f>
        <v>1170.6500000000001</v>
      </c>
    </row>
    <row r="50" spans="2:27" x14ac:dyDescent="0.4">
      <c r="B50" t="str">
        <f>[1]!to_tradecode(C50)</f>
        <v>601169</v>
      </c>
      <c r="C50" s="3" t="s">
        <v>13</v>
      </c>
      <c r="D50" s="2">
        <f>[1]!s_stmnote_bank_612($B50,D$35,1,2,100000000)</f>
        <v>0</v>
      </c>
      <c r="E50" s="2">
        <f>[1]!s_stmnote_bank_612($B50,E$35,1,2,100000000)</f>
        <v>0</v>
      </c>
      <c r="F50" s="2">
        <f>[1]!s_stmnote_bank_612($B50,F$35,1,2,100000000)</f>
        <v>0</v>
      </c>
      <c r="G50" s="2">
        <f>[1]!s_stmnote_bank_612($B50,G$35,1,2,100000000)</f>
        <v>0</v>
      </c>
      <c r="H50" s="2">
        <f>[1]!s_stmnote_bank_612($B50,H$35,1,2,100000000)</f>
        <v>0</v>
      </c>
      <c r="I50" s="2">
        <f>[1]!s_stmnote_bank_612($B50,I$35,1,2,100000000)</f>
        <v>0</v>
      </c>
      <c r="J50" s="2">
        <f>[1]!s_stmnote_bank_612($B50,J$35,1,2,100000000)</f>
        <v>167.95043000000001</v>
      </c>
      <c r="K50" s="2">
        <f>[1]!s_stmnote_bank_612($B50,K$35,1,2,100000000)</f>
        <v>0</v>
      </c>
      <c r="L50" s="2">
        <f>[1]!s_stmnote_bank_612($B50,L$35,1,2,100000000)</f>
        <v>231.01666</v>
      </c>
      <c r="M50" s="2">
        <f>[1]!s_stmnote_bank_612($B50,M$35,1,2,100000000)</f>
        <v>0</v>
      </c>
      <c r="N50" s="2">
        <f>[1]!s_stmnote_bank_612($B50,N$35,1,2,100000000)</f>
        <v>265.40883000000002</v>
      </c>
      <c r="O50" s="2">
        <f>[1]!s_stmnote_bank_612($B50,O$35,1,2,100000000)</f>
        <v>0</v>
      </c>
      <c r="P50" s="2">
        <f>[1]!s_stmnote_bank_612($B50,P$35,1,2,100000000)</f>
        <v>295.52742000000001</v>
      </c>
      <c r="Q50" s="2">
        <f>[1]!s_stmnote_bank_612($B50,Q$35,1,2,100000000)</f>
        <v>0</v>
      </c>
      <c r="R50" s="2">
        <f>[1]!s_stmnote_bank_612($B50,R$35,1,2,100000000)</f>
        <v>361.28671000000003</v>
      </c>
      <c r="S50" s="2">
        <f>[1]!s_stmnote_bank_612($B50,S$35,1,2,100000000)</f>
        <v>402.43459999999999</v>
      </c>
      <c r="T50" s="2">
        <f>[1]!s_stmnote_bank_612($B50,T$35,1,2,100000000)</f>
        <v>468.18425000000002</v>
      </c>
      <c r="U50" s="2">
        <f>[1]!s_stmnote_bank_612($B50,U$35,1,2,100000000)</f>
        <v>531.57000000000005</v>
      </c>
      <c r="V50" s="2">
        <f>[1]!s_stmnote_bank_612($B50,V$35,1,2,100000000)</f>
        <v>456.81</v>
      </c>
      <c r="W50" s="2">
        <f>[1]!s_stmnote_bank_612($B50,W$35,1,2,100000000)</f>
        <v>479.37</v>
      </c>
      <c r="X50" s="2">
        <f>[1]!s_stmnote_bank_612($B50,X$35,1,2,100000000)</f>
        <v>587.39</v>
      </c>
      <c r="Y50" s="2">
        <f>[1]!s_stmnote_bank_612($B50,Y$35,1,2,100000000)</f>
        <v>668.81</v>
      </c>
      <c r="Z50" s="2">
        <f>[1]!s_stmnote_bank_612($B50,Z$35,1,2,100000000)</f>
        <v>678.26</v>
      </c>
      <c r="AA50" s="2">
        <f>[1]!s_stmnote_bank_612($B50,AA$35,1,2,100000000)</f>
        <v>776.92</v>
      </c>
    </row>
    <row r="51" spans="2:27" x14ac:dyDescent="0.4">
      <c r="B51" t="str">
        <f>[1]!to_tradecode(C51)</f>
        <v>601009</v>
      </c>
      <c r="C51" s="3" t="s">
        <v>14</v>
      </c>
      <c r="D51" s="2">
        <f>[1]!s_stmnote_bank_612($B51,D$35,1,2,100000000)</f>
        <v>0</v>
      </c>
      <c r="E51" s="2">
        <f>[1]!s_stmnote_bank_612($B51,E$35,1,2,100000000)</f>
        <v>0</v>
      </c>
      <c r="F51" s="2">
        <f>[1]!s_stmnote_bank_612($B51,F$35,1,2,100000000)</f>
        <v>0</v>
      </c>
      <c r="G51" s="2">
        <f>[1]!s_stmnote_bank_612($B51,G$35,1,2,100000000)</f>
        <v>0</v>
      </c>
      <c r="H51" s="2">
        <f>[1]!s_stmnote_bank_612($B51,H$35,1,2,100000000)</f>
        <v>0</v>
      </c>
      <c r="I51" s="2">
        <f>[1]!s_stmnote_bank_612($B51,I$35,1,2,100000000)</f>
        <v>0</v>
      </c>
      <c r="J51" s="2">
        <f>[1]!s_stmnote_bank_612($B51,J$35,1,2,100000000)</f>
        <v>0</v>
      </c>
      <c r="K51" s="2">
        <f>[1]!s_stmnote_bank_612($B51,K$35,1,2,100000000)</f>
        <v>0</v>
      </c>
      <c r="L51" s="2">
        <f>[1]!s_stmnote_bank_612($B51,L$35,1,2,100000000)</f>
        <v>0</v>
      </c>
      <c r="M51" s="2">
        <f>[1]!s_stmnote_bank_612($B51,M$35,1,2,100000000)</f>
        <v>58.142600000000002</v>
      </c>
      <c r="N51" s="2">
        <f>[1]!s_stmnote_bank_612($B51,N$35,1,2,100000000)</f>
        <v>61.900260000000003</v>
      </c>
      <c r="O51" s="2">
        <f>[1]!s_stmnote_bank_612($B51,O$35,1,2,100000000)</f>
        <v>85.410780000000003</v>
      </c>
      <c r="P51" s="2">
        <f>[1]!s_stmnote_bank_612($B51,P$35,1,2,100000000)</f>
        <v>77.355419999999995</v>
      </c>
      <c r="Q51" s="2">
        <f>[1]!s_stmnote_bank_612($B51,Q$35,1,2,100000000)</f>
        <v>118.22056000000001</v>
      </c>
      <c r="R51" s="2">
        <f>[1]!s_stmnote_bank_612($B51,R$35,1,2,100000000)</f>
        <v>102.02200000000001</v>
      </c>
      <c r="S51" s="2">
        <f>[1]!s_stmnote_bank_612($B51,S$35,1,2,100000000)</f>
        <v>140.19674000000001</v>
      </c>
      <c r="T51" s="2">
        <f>[1]!s_stmnote_bank_612($B51,T$35,1,2,100000000)</f>
        <v>129.41766000000001</v>
      </c>
      <c r="U51" s="2">
        <f>[1]!s_stmnote_bank_612($B51,U$35,1,2,100000000)</f>
        <v>196.22357</v>
      </c>
      <c r="V51" s="2">
        <f>[1]!s_stmnote_bank_612($B51,V$35,1,2,100000000)</f>
        <v>136.54975999999999</v>
      </c>
      <c r="W51" s="2">
        <f>[1]!s_stmnote_bank_612($B51,W$35,1,2,100000000)</f>
        <v>167.52556999999999</v>
      </c>
      <c r="X51" s="2">
        <f>[1]!s_stmnote_bank_612($B51,X$35,1,2,100000000)</f>
        <v>197.07826</v>
      </c>
      <c r="Y51" s="2">
        <f>[1]!s_stmnote_bank_612($B51,Y$35,1,2,100000000)</f>
        <v>263.00882999999999</v>
      </c>
      <c r="Z51" s="2">
        <f>[1]!s_stmnote_bank_612($B51,Z$35,1,2,100000000)</f>
        <v>252.43029000000001</v>
      </c>
      <c r="AA51" s="2">
        <f>[1]!s_stmnote_bank_612($B51,AA$35,1,2,100000000)</f>
        <v>331.02784000000003</v>
      </c>
    </row>
    <row r="52" spans="2:27" x14ac:dyDescent="0.4">
      <c r="B52" t="str">
        <f>[1]!to_tradecode(C52)</f>
        <v>002142</v>
      </c>
      <c r="C52" s="3" t="s">
        <v>15</v>
      </c>
      <c r="D52" s="2">
        <f>[1]!s_stmnote_bank_612($B52,D$35,1,2,100000000)</f>
        <v>0</v>
      </c>
      <c r="E52" s="2">
        <f>[1]!s_stmnote_bank_612($B52,E$35,1,2,100000000)</f>
        <v>0</v>
      </c>
      <c r="F52" s="2">
        <f>[1]!s_stmnote_bank_612($B52,F$35,1,2,100000000)</f>
        <v>0</v>
      </c>
      <c r="G52" s="2">
        <f>[1]!s_stmnote_bank_612($B52,G$35,1,2,100000000)</f>
        <v>0</v>
      </c>
      <c r="H52" s="2">
        <f>[1]!s_stmnote_bank_612($B52,H$35,1,2,100000000)</f>
        <v>0</v>
      </c>
      <c r="I52" s="2">
        <f>[1]!s_stmnote_bank_612($B52,I$35,1,2,100000000)</f>
        <v>0</v>
      </c>
      <c r="J52" s="2">
        <f>[1]!s_stmnote_bank_612($B52,J$35,1,2,100000000)</f>
        <v>0</v>
      </c>
      <c r="K52" s="2">
        <f>[1]!s_stmnote_bank_612($B52,K$35,1,2,100000000)</f>
        <v>0</v>
      </c>
      <c r="L52" s="2">
        <f>[1]!s_stmnote_bank_612($B52,L$35,1,2,100000000)</f>
        <v>0</v>
      </c>
      <c r="M52" s="2">
        <f>[1]!s_stmnote_bank_612($B52,M$35,1,2,100000000)</f>
        <v>0</v>
      </c>
      <c r="N52" s="2">
        <f>[1]!s_stmnote_bank_612($B52,N$35,1,2,100000000)</f>
        <v>0</v>
      </c>
      <c r="O52" s="2">
        <f>[1]!s_stmnote_bank_612($B52,O$35,1,2,100000000)</f>
        <v>0</v>
      </c>
      <c r="P52" s="2">
        <f>[1]!s_stmnote_bank_612($B52,P$35,1,2,100000000)</f>
        <v>114.85119</v>
      </c>
      <c r="Q52" s="2">
        <f>[1]!s_stmnote_bank_612($B52,Q$35,1,2,100000000)</f>
        <v>125.41835</v>
      </c>
      <c r="R52" s="2">
        <f>[1]!s_stmnote_bank_612($B52,R$35,1,2,100000000)</f>
        <v>128.48006000000001</v>
      </c>
      <c r="S52" s="2">
        <f>[1]!s_stmnote_bank_612($B52,S$35,1,2,100000000)</f>
        <v>180.79259999999999</v>
      </c>
      <c r="T52" s="2">
        <f>[1]!s_stmnote_bank_612($B52,T$35,1,2,100000000)</f>
        <v>176.40424999999999</v>
      </c>
      <c r="U52" s="2">
        <f>[1]!s_stmnote_bank_612($B52,U$35,1,2,100000000)</f>
        <v>241.39926</v>
      </c>
      <c r="V52" s="2">
        <f>[1]!s_stmnote_bank_612($B52,V$35,1,2,100000000)</f>
        <v>216.96287000000001</v>
      </c>
      <c r="W52" s="2">
        <f>[1]!s_stmnote_bank_612($B52,W$35,1,2,100000000)</f>
        <v>227.67999</v>
      </c>
      <c r="X52" s="2">
        <f>[1]!s_stmnote_bank_612($B52,X$35,1,2,100000000)</f>
        <v>252.41410999999999</v>
      </c>
      <c r="Y52" s="2">
        <f>[1]!s_stmnote_bank_612($B52,Y$35,1,2,100000000)</f>
        <v>283.39134999999999</v>
      </c>
      <c r="Z52" s="2">
        <f>[1]!s_stmnote_bank_612($B52,Z$35,1,2,100000000)</f>
        <v>288.15638999999999</v>
      </c>
      <c r="AA52" s="2">
        <f>[1]!s_stmnote_bank_612($B52,AA$35,1,2,100000000)</f>
        <v>337.87844000000001</v>
      </c>
    </row>
    <row r="53" spans="2:27" x14ac:dyDescent="0.4">
      <c r="B53" t="str">
        <f>[1]!to_tradecode(C53)</f>
        <v>600919</v>
      </c>
      <c r="C53" s="3" t="s">
        <v>16</v>
      </c>
      <c r="D53" s="2">
        <f>[1]!s_stmnote_bank_612($B53,D$35,1,2,100000000)</f>
        <v>0</v>
      </c>
      <c r="E53" s="2">
        <f>[1]!s_stmnote_bank_612($B53,E$35,1,2,100000000)</f>
        <v>0</v>
      </c>
      <c r="F53" s="2">
        <f>[1]!s_stmnote_bank_612($B53,F$35,1,2,100000000)</f>
        <v>0</v>
      </c>
      <c r="G53" s="2">
        <f>[1]!s_stmnote_bank_612($B53,G$35,1,2,100000000)</f>
        <v>0</v>
      </c>
      <c r="H53" s="2">
        <f>[1]!s_stmnote_bank_612($B53,H$35,1,2,100000000)</f>
        <v>0</v>
      </c>
      <c r="I53" s="2">
        <f>[1]!s_stmnote_bank_612($B53,I$35,1,2,100000000)</f>
        <v>0</v>
      </c>
      <c r="J53" s="2">
        <f>[1]!s_stmnote_bank_612($B53,J$35,1,2,100000000)</f>
        <v>0</v>
      </c>
      <c r="K53" s="2">
        <f>[1]!s_stmnote_bank_612($B53,K$35,1,2,100000000)</f>
        <v>0</v>
      </c>
      <c r="L53" s="2">
        <f>[1]!s_stmnote_bank_612($B53,L$35,1,2,100000000)</f>
        <v>125.59180000000001</v>
      </c>
      <c r="M53" s="2">
        <f>[1]!s_stmnote_bank_612($B53,M$35,1,2,100000000)</f>
        <v>0</v>
      </c>
      <c r="N53" s="2">
        <f>[1]!s_stmnote_bank_612($B53,N$35,1,2,100000000)</f>
        <v>162.15481</v>
      </c>
      <c r="O53" s="2">
        <f>[1]!s_stmnote_bank_612($B53,O$35,1,2,100000000)</f>
        <v>0</v>
      </c>
      <c r="P53" s="2">
        <f>[1]!s_stmnote_bank_612($B53,P$35,1,2,100000000)</f>
        <v>202.38293999999999</v>
      </c>
      <c r="Q53" s="2">
        <f>[1]!s_stmnote_bank_612($B53,Q$35,1,2,100000000)</f>
        <v>0</v>
      </c>
      <c r="R53" s="2">
        <f>[1]!s_stmnote_bank_612($B53,R$35,1,2,100000000)</f>
        <v>216.97201999999999</v>
      </c>
      <c r="S53" s="2">
        <f>[1]!s_stmnote_bank_612($B53,S$35,1,2,100000000)</f>
        <v>0</v>
      </c>
      <c r="T53" s="2">
        <f>[1]!s_stmnote_bank_612($B53,T$35,1,2,100000000)</f>
        <v>266.58472</v>
      </c>
      <c r="U53" s="2">
        <f>[1]!s_stmnote_bank_612($B53,U$35,1,2,100000000)</f>
        <v>0</v>
      </c>
      <c r="V53" s="2">
        <f>[1]!s_stmnote_bank_612($B53,V$35,1,2,100000000)</f>
        <v>288.21294</v>
      </c>
      <c r="W53" s="2">
        <f>[1]!s_stmnote_bank_612($B53,W$35,1,2,100000000)</f>
        <v>0</v>
      </c>
      <c r="X53" s="2">
        <f>[1]!s_stmnote_bank_612($B53,X$35,1,2,100000000)</f>
        <v>364.89411999999999</v>
      </c>
      <c r="Y53" s="2">
        <f>[1]!s_stmnote_bank_612($B53,Y$35,1,2,100000000)</f>
        <v>454.12466000000001</v>
      </c>
      <c r="Z53" s="2">
        <f>[1]!s_stmnote_bank_612($B53,Z$35,1,2,100000000)</f>
        <v>430.10570000000001</v>
      </c>
      <c r="AA53" s="2">
        <f>[1]!s_stmnote_bank_612($B53,AA$35,1,2,100000000)</f>
        <v>513.77331000000004</v>
      </c>
    </row>
    <row r="54" spans="2:27" x14ac:dyDescent="0.4">
      <c r="B54" t="str">
        <f>[1]!to_tradecode(C54)</f>
        <v>601997</v>
      </c>
      <c r="C54" s="3" t="s">
        <v>17</v>
      </c>
      <c r="D54" s="2">
        <f>[1]!s_stmnote_bank_612($B54,D$35,1,2,100000000)</f>
        <v>0</v>
      </c>
      <c r="E54" s="2">
        <f>[1]!s_stmnote_bank_612($B54,E$35,1,2,100000000)</f>
        <v>0</v>
      </c>
      <c r="F54" s="2">
        <f>[1]!s_stmnote_bank_612($B54,F$35,1,2,100000000)</f>
        <v>0</v>
      </c>
      <c r="G54" s="2">
        <f>[1]!s_stmnote_bank_612($B54,G$35,1,2,100000000)</f>
        <v>0</v>
      </c>
      <c r="H54" s="2">
        <f>[1]!s_stmnote_bank_612($B54,H$35,1,2,100000000)</f>
        <v>42.58212958</v>
      </c>
      <c r="I54" s="2">
        <f>[1]!s_stmnote_bank_612($B54,I$35,1,2,100000000)</f>
        <v>0</v>
      </c>
      <c r="J54" s="2">
        <f>[1]!s_stmnote_bank_612($B54,J$35,1,2,100000000)</f>
        <v>53.555556984399999</v>
      </c>
      <c r="K54" s="2">
        <f>[1]!s_stmnote_bank_612($B54,K$35,1,2,100000000)</f>
        <v>59.411999999999999</v>
      </c>
      <c r="L54" s="2">
        <f>[1]!s_stmnote_bank_612($B54,L$35,1,2,100000000)</f>
        <v>68.958330071500001</v>
      </c>
      <c r="M54" s="2">
        <f>[1]!s_stmnote_bank_612($B54,M$35,1,2,100000000)</f>
        <v>0</v>
      </c>
      <c r="N54" s="2">
        <f>[1]!s_stmnote_bank_612($B54,N$35,1,2,100000000)</f>
        <v>84.371690000000001</v>
      </c>
      <c r="O54" s="2">
        <f>[1]!s_stmnote_bank_612($B54,O$35,1,2,100000000)</f>
        <v>0</v>
      </c>
      <c r="P54" s="2">
        <f>[1]!s_stmnote_bank_612($B54,P$35,1,2,100000000)</f>
        <v>106.40795</v>
      </c>
      <c r="Q54" s="2">
        <f>[1]!s_stmnote_bank_612($B54,Q$35,1,2,100000000)</f>
        <v>0</v>
      </c>
      <c r="R54" s="2">
        <f>[1]!s_stmnote_bank_612($B54,R$35,1,2,100000000)</f>
        <v>115.23338</v>
      </c>
      <c r="S54" s="2">
        <f>[1]!s_stmnote_bank_612($B54,S$35,1,2,100000000)</f>
        <v>0</v>
      </c>
      <c r="T54" s="2">
        <f>[1]!s_stmnote_bank_612($B54,T$35,1,2,100000000)</f>
        <v>136.78155000000001</v>
      </c>
      <c r="U54" s="2">
        <f>[1]!s_stmnote_bank_612($B54,U$35,1,2,100000000)</f>
        <v>0</v>
      </c>
      <c r="V54" s="2">
        <f>[1]!s_stmnote_bank_612($B54,V$35,1,2,100000000)</f>
        <v>144.26070999999999</v>
      </c>
      <c r="W54" s="2">
        <f>[1]!s_stmnote_bank_612($B54,W$35,1,2,100000000)</f>
        <v>159.98199</v>
      </c>
      <c r="X54" s="2">
        <f>[1]!s_stmnote_bank_612($B54,X$35,1,2,100000000)</f>
        <v>166.11912000000001</v>
      </c>
      <c r="Y54" s="2">
        <f>[1]!s_stmnote_bank_612($B54,Y$35,1,2,100000000)</f>
        <v>218.94174000000001</v>
      </c>
      <c r="Z54" s="2">
        <f>[1]!s_stmnote_bank_612($B54,Z$35,1,2,100000000)</f>
        <v>232.58083999999999</v>
      </c>
      <c r="AA54" s="2">
        <f>[1]!s_stmnote_bank_612($B54,AA$35,1,2,100000000)</f>
        <v>264.22550999999999</v>
      </c>
    </row>
    <row r="55" spans="2:27" x14ac:dyDescent="0.4">
      <c r="B55" t="str">
        <f>[1]!to_tradecode(C55)</f>
        <v>601229</v>
      </c>
      <c r="C55" s="3" t="s">
        <v>18</v>
      </c>
      <c r="D55" s="2">
        <f>[1]!s_stmnote_bank_612($B55,D$35,1,2,100000000)</f>
        <v>0</v>
      </c>
      <c r="E55" s="2">
        <f>[1]!s_stmnote_bank_612($B55,E$35,1,2,100000000)</f>
        <v>0</v>
      </c>
      <c r="F55" s="2">
        <f>[1]!s_stmnote_bank_612($B55,F$35,1,2,100000000)</f>
        <v>0</v>
      </c>
      <c r="G55" s="2">
        <f>[1]!s_stmnote_bank_612($B55,G$35,1,2,100000000)</f>
        <v>0</v>
      </c>
      <c r="H55" s="2">
        <f>[1]!s_stmnote_bank_612($B55,H$35,1,2,100000000)</f>
        <v>170.72359</v>
      </c>
      <c r="I55" s="2">
        <f>[1]!s_stmnote_bank_612($B55,I$35,1,2,100000000)</f>
        <v>0</v>
      </c>
      <c r="J55" s="2">
        <f>[1]!s_stmnote_bank_612($B55,J$35,1,2,100000000)</f>
        <v>192.87459999999999</v>
      </c>
      <c r="K55" s="2">
        <f>[1]!s_stmnote_bank_612($B55,K$35,1,2,100000000)</f>
        <v>0</v>
      </c>
      <c r="L55" s="2">
        <f>[1]!s_stmnote_bank_612($B55,L$35,1,2,100000000)</f>
        <v>238.09196</v>
      </c>
      <c r="M55" s="2">
        <f>[1]!s_stmnote_bank_612($B55,M$35,1,2,100000000)</f>
        <v>226.62231</v>
      </c>
      <c r="N55" s="2">
        <f>[1]!s_stmnote_bank_612($B55,N$35,1,2,100000000)</f>
        <v>228.78923</v>
      </c>
      <c r="O55" s="2">
        <f>[1]!s_stmnote_bank_612($B55,O$35,1,2,100000000)</f>
        <v>220.80243999999999</v>
      </c>
      <c r="P55" s="2">
        <f>[1]!s_stmnote_bank_612($B55,P$35,1,2,100000000)</f>
        <v>303.63</v>
      </c>
      <c r="Q55" s="2">
        <f>[1]!s_stmnote_bank_612($B55,Q$35,1,2,100000000)</f>
        <v>0</v>
      </c>
      <c r="R55" s="2">
        <f>[1]!s_stmnote_bank_612($B55,R$35,1,2,100000000)</f>
        <v>316.26909999999998</v>
      </c>
      <c r="S55" s="2">
        <f>[1]!s_stmnote_bank_612($B55,S$35,1,2,100000000)</f>
        <v>0</v>
      </c>
      <c r="T55" s="2">
        <f>[1]!s_stmnote_bank_612($B55,T$35,1,2,100000000)</f>
        <v>371.9615</v>
      </c>
      <c r="U55" s="2">
        <f>[1]!s_stmnote_bank_612($B55,U$35,1,2,100000000)</f>
        <v>0</v>
      </c>
      <c r="V55" s="2">
        <f>[1]!s_stmnote_bank_612($B55,V$35,1,2,100000000)</f>
        <v>428.38456000000002</v>
      </c>
      <c r="W55" s="2">
        <f>[1]!s_stmnote_bank_612($B55,W$35,1,2,100000000)</f>
        <v>497.97460000000001</v>
      </c>
      <c r="X55" s="2">
        <f>[1]!s_stmnote_bank_612($B55,X$35,1,2,100000000)</f>
        <v>480.99610000000001</v>
      </c>
      <c r="Y55" s="2">
        <f>[1]!s_stmnote_bank_612($B55,Y$35,1,2,100000000)</f>
        <v>0</v>
      </c>
      <c r="Z55" s="2">
        <f>[1]!s_stmnote_bank_612($B55,Z$35,1,2,100000000)</f>
        <v>559.67453</v>
      </c>
      <c r="AA55" s="2">
        <f>[1]!s_stmnote_bank_612($B55,AA$35,1,2,100000000)</f>
        <v>600.26576999999997</v>
      </c>
    </row>
    <row r="56" spans="2:27" x14ac:dyDescent="0.4">
      <c r="B56" t="str">
        <f>[1]!to_tradecode(C56)</f>
        <v>600926</v>
      </c>
      <c r="C56" s="3" t="s">
        <v>19</v>
      </c>
      <c r="D56" s="2">
        <f>[1]!s_stmnote_bank_612($B56,D$35,1,2,100000000)</f>
        <v>0</v>
      </c>
      <c r="E56" s="2">
        <f>[1]!s_stmnote_bank_612($B56,E$35,1,2,100000000)</f>
        <v>0</v>
      </c>
      <c r="F56" s="2">
        <f>[1]!s_stmnote_bank_612($B56,F$35,1,2,100000000)</f>
        <v>0</v>
      </c>
      <c r="G56" s="2">
        <f>[1]!s_stmnote_bank_612($B56,G$35,1,2,100000000)</f>
        <v>0</v>
      </c>
      <c r="H56" s="2">
        <f>[1]!s_stmnote_bank_612($B56,H$35,1,2,100000000)</f>
        <v>41.972949999999997</v>
      </c>
      <c r="I56" s="2">
        <f>[1]!s_stmnote_bank_612($B56,I$35,1,2,100000000)</f>
        <v>43.349800000000002</v>
      </c>
      <c r="J56" s="2">
        <f>[1]!s_stmnote_bank_612($B56,J$35,1,2,100000000)</f>
        <v>56.868870000000001</v>
      </c>
      <c r="K56" s="2">
        <f>[1]!s_stmnote_bank_612($B56,K$35,1,2,100000000)</f>
        <v>0</v>
      </c>
      <c r="L56" s="2">
        <f>[1]!s_stmnote_bank_612($B56,L$35,1,2,100000000)</f>
        <v>82.480289999999997</v>
      </c>
      <c r="M56" s="2">
        <f>[1]!s_stmnote_bank_612($B56,M$35,1,2,100000000)</f>
        <v>101.76712000000001</v>
      </c>
      <c r="N56" s="2">
        <f>[1]!s_stmnote_bank_612($B56,N$35,1,2,100000000)</f>
        <v>110.40916</v>
      </c>
      <c r="O56" s="2">
        <f>[1]!s_stmnote_bank_612($B56,O$35,1,2,100000000)</f>
        <v>122.86818</v>
      </c>
      <c r="P56" s="2">
        <f>[1]!s_stmnote_bank_612($B56,P$35,1,2,100000000)</f>
        <v>159.44234</v>
      </c>
      <c r="Q56" s="2">
        <f>[1]!s_stmnote_bank_612($B56,Q$35,1,2,100000000)</f>
        <v>0</v>
      </c>
      <c r="R56" s="2">
        <f>[1]!s_stmnote_bank_612($B56,R$35,1,2,100000000)</f>
        <v>174.24216000000001</v>
      </c>
      <c r="S56" s="2">
        <f>[1]!s_stmnote_bank_612($B56,S$35,1,2,100000000)</f>
        <v>0</v>
      </c>
      <c r="T56" s="2">
        <f>[1]!s_stmnote_bank_612($B56,T$35,1,2,100000000)</f>
        <v>174.76322999999999</v>
      </c>
      <c r="U56" s="2">
        <f>[1]!s_stmnote_bank_612($B56,U$35,1,2,100000000)</f>
        <v>0</v>
      </c>
      <c r="V56" s="2">
        <f>[1]!s_stmnote_bank_612($B56,V$35,1,2,100000000)</f>
        <v>212.71884</v>
      </c>
      <c r="W56" s="2">
        <f>[1]!s_stmnote_bank_612($B56,W$35,1,2,100000000)</f>
        <v>202.88858999999999</v>
      </c>
      <c r="X56" s="2">
        <f>[1]!s_stmnote_bank_612($B56,X$35,1,2,100000000)</f>
        <v>250.24108000000001</v>
      </c>
      <c r="Y56" s="2">
        <f>[1]!s_stmnote_bank_612($B56,Y$35,1,2,100000000)</f>
        <v>255.82927000000001</v>
      </c>
      <c r="Z56" s="2">
        <f>[1]!s_stmnote_bank_612($B56,Z$35,1,2,100000000)</f>
        <v>360.60262</v>
      </c>
      <c r="AA56" s="2">
        <f>[1]!s_stmnote_bank_612($B56,AA$35,1,2,100000000)</f>
        <v>307.25594000000001</v>
      </c>
    </row>
    <row r="57" spans="2:27" x14ac:dyDescent="0.4">
      <c r="B57" t="str">
        <f>[1]!to_tradecode(C57)</f>
        <v>002807</v>
      </c>
      <c r="C57" s="3" t="s">
        <v>20</v>
      </c>
      <c r="D57" s="2">
        <f>[1]!s_stmnote_bank_612($B57,D$35,1,2,100000000)</f>
        <v>0</v>
      </c>
      <c r="E57" s="2">
        <f>[1]!s_stmnote_bank_612($B57,E$35,1,2,100000000)</f>
        <v>0</v>
      </c>
      <c r="F57" s="2">
        <f>[1]!s_stmnote_bank_612($B57,F$35,1,2,100000000)</f>
        <v>0</v>
      </c>
      <c r="G57" s="2">
        <f>[1]!s_stmnote_bank_612($B57,G$35,1,2,100000000)</f>
        <v>0</v>
      </c>
      <c r="H57" s="2">
        <f>[1]!s_stmnote_bank_612($B57,H$35,1,2,100000000)</f>
        <v>0</v>
      </c>
      <c r="I57" s="2">
        <f>[1]!s_stmnote_bank_612($B57,I$35,1,2,100000000)</f>
        <v>0</v>
      </c>
      <c r="J57" s="2">
        <f>[1]!s_stmnote_bank_612($B57,J$35,1,2,100000000)</f>
        <v>55.860448939699999</v>
      </c>
      <c r="K57" s="2">
        <f>[1]!s_stmnote_bank_612($B57,K$35,1,2,100000000)</f>
        <v>0</v>
      </c>
      <c r="L57" s="2">
        <f>[1]!s_stmnote_bank_612($B57,L$35,1,2,100000000)</f>
        <v>58.824035727899997</v>
      </c>
      <c r="M57" s="2">
        <f>[1]!s_stmnote_bank_612($B57,M$35,1,2,100000000)</f>
        <v>0</v>
      </c>
      <c r="N57" s="2">
        <f>[1]!s_stmnote_bank_612($B57,N$35,1,2,100000000)</f>
        <v>67.901509176299996</v>
      </c>
      <c r="O57" s="2">
        <f>[1]!s_stmnote_bank_612($B57,O$35,1,2,100000000)</f>
        <v>0</v>
      </c>
      <c r="P57" s="2">
        <f>[1]!s_stmnote_bank_612($B57,P$35,1,2,100000000)</f>
        <v>75.188779999999994</v>
      </c>
      <c r="Q57" s="2">
        <f>[1]!s_stmnote_bank_612($B57,Q$35,1,2,100000000)</f>
        <v>0</v>
      </c>
      <c r="R57" s="2">
        <f>[1]!s_stmnote_bank_612($B57,R$35,1,2,100000000)</f>
        <v>59.512120000000003</v>
      </c>
      <c r="S57" s="2">
        <f>[1]!s_stmnote_bank_612($B57,S$35,1,2,100000000)</f>
        <v>0</v>
      </c>
      <c r="T57" s="2">
        <f>[1]!s_stmnote_bank_612($B57,T$35,1,2,100000000)</f>
        <v>55.420859999999998</v>
      </c>
      <c r="U57" s="2">
        <f>[1]!s_stmnote_bank_612($B57,U$35,1,2,100000000)</f>
        <v>0</v>
      </c>
      <c r="V57" s="2">
        <f>[1]!s_stmnote_bank_612($B57,V$35,1,2,100000000)</f>
        <v>60.910069999999997</v>
      </c>
      <c r="W57" s="2">
        <f>[1]!s_stmnote_bank_612($B57,W$35,1,2,100000000)</f>
        <v>59.083979999999997</v>
      </c>
      <c r="X57" s="2">
        <f>[1]!s_stmnote_bank_612($B57,X$35,1,2,100000000)</f>
        <v>0</v>
      </c>
      <c r="Y57" s="2">
        <f>[1]!s_stmnote_bank_612($B57,Y$35,1,2,100000000)</f>
        <v>0</v>
      </c>
      <c r="Z57" s="2">
        <f>[1]!s_stmnote_bank_612($B57,Z$35,1,2,100000000)</f>
        <v>0</v>
      </c>
      <c r="AA57" s="2">
        <f>[1]!s_stmnote_bank_612($B57,AA$35,1,2,100000000)</f>
        <v>74.526979999999995</v>
      </c>
    </row>
    <row r="58" spans="2:27" x14ac:dyDescent="0.4">
      <c r="B58" t="str">
        <f>[1]!to_tradecode(C58)</f>
        <v>603323</v>
      </c>
      <c r="C58" s="3" t="s">
        <v>21</v>
      </c>
      <c r="D58" s="2">
        <f>[1]!s_stmnote_bank_612($B58,D$35,1,2,100000000)</f>
        <v>0</v>
      </c>
      <c r="E58" s="2">
        <f>[1]!s_stmnote_bank_612($B58,E$35,1,2,100000000)</f>
        <v>0</v>
      </c>
      <c r="F58" s="2">
        <f>[1]!s_stmnote_bank_612($B58,F$35,1,2,100000000)</f>
        <v>0</v>
      </c>
      <c r="G58" s="2">
        <f>[1]!s_stmnote_bank_612($B58,G$35,1,2,100000000)</f>
        <v>0</v>
      </c>
      <c r="H58" s="2">
        <f>[1]!s_stmnote_bank_612($B58,H$35,1,2,100000000)</f>
        <v>0</v>
      </c>
      <c r="I58" s="2">
        <f>[1]!s_stmnote_bank_612($B58,I$35,1,2,100000000)</f>
        <v>0</v>
      </c>
      <c r="J58" s="2">
        <f>[1]!s_stmnote_bank_612($B58,J$35,1,2,100000000)</f>
        <v>45.36</v>
      </c>
      <c r="K58" s="2">
        <f>[1]!s_stmnote_bank_612($B58,K$35,1,2,100000000)</f>
        <v>0</v>
      </c>
      <c r="L58" s="2">
        <f>[1]!s_stmnote_bank_612($B58,L$35,1,2,100000000)</f>
        <v>48.26</v>
      </c>
      <c r="M58" s="2">
        <f>[1]!s_stmnote_bank_612($B58,M$35,1,2,100000000)</f>
        <v>0</v>
      </c>
      <c r="N58" s="2">
        <f>[1]!s_stmnote_bank_612($B58,N$35,1,2,100000000)</f>
        <v>57.31</v>
      </c>
      <c r="O58" s="2">
        <f>[1]!s_stmnote_bank_612($B58,O$35,1,2,100000000)</f>
        <v>0</v>
      </c>
      <c r="P58" s="2">
        <f>[1]!s_stmnote_bank_612($B58,P$35,1,2,100000000)</f>
        <v>66.034819999999996</v>
      </c>
      <c r="Q58" s="2">
        <f>[1]!s_stmnote_bank_612($B58,Q$35,1,2,100000000)</f>
        <v>0</v>
      </c>
      <c r="R58" s="2">
        <f>[1]!s_stmnote_bank_612($B58,R$35,1,2,100000000)</f>
        <v>72.079800000000006</v>
      </c>
      <c r="S58" s="2">
        <f>[1]!s_stmnote_bank_612($B58,S$35,1,2,100000000)</f>
        <v>0</v>
      </c>
      <c r="T58" s="2">
        <f>[1]!s_stmnote_bank_612($B58,T$35,1,2,100000000)</f>
        <v>79.841880000000003</v>
      </c>
      <c r="U58" s="2">
        <f>[1]!s_stmnote_bank_612($B58,U$35,1,2,100000000)</f>
        <v>0</v>
      </c>
      <c r="V58" s="2">
        <f>[1]!s_stmnote_bank_612($B58,V$35,1,2,100000000)</f>
        <v>63.76446</v>
      </c>
      <c r="W58" s="2">
        <f>[1]!s_stmnote_bank_612($B58,W$35,1,2,100000000)</f>
        <v>57.237409999999997</v>
      </c>
      <c r="X58" s="2">
        <f>[1]!s_stmnote_bank_612($B58,X$35,1,2,100000000)</f>
        <v>67.294479999999993</v>
      </c>
      <c r="Y58" s="2">
        <f>[1]!s_stmnote_bank_612($B58,Y$35,1,2,100000000)</f>
        <v>69.398690000000002</v>
      </c>
      <c r="Z58" s="2">
        <f>[1]!s_stmnote_bank_612($B58,Z$35,1,2,100000000)</f>
        <v>77.788929999999993</v>
      </c>
      <c r="AA58" s="2">
        <f>[1]!s_stmnote_bank_612($B58,AA$35,1,2,100000000)</f>
        <v>76.081549999999993</v>
      </c>
    </row>
    <row r="59" spans="2:27" x14ac:dyDescent="0.4">
      <c r="B59" t="str">
        <f>[1]!to_tradecode(C59)</f>
        <v>600908</v>
      </c>
      <c r="C59" s="3" t="s">
        <v>22</v>
      </c>
      <c r="D59" s="2">
        <f>[1]!s_stmnote_bank_612($B59,D$35,1,2,100000000)</f>
        <v>0</v>
      </c>
      <c r="E59" s="2">
        <f>[1]!s_stmnote_bank_612($B59,E$35,1,2,100000000)</f>
        <v>0</v>
      </c>
      <c r="F59" s="2">
        <f>[1]!s_stmnote_bank_612($B59,F$35,1,2,100000000)</f>
        <v>0</v>
      </c>
      <c r="G59" s="2">
        <f>[1]!s_stmnote_bank_612($B59,G$35,1,2,100000000)</f>
        <v>0</v>
      </c>
      <c r="H59" s="2">
        <f>[1]!s_stmnote_bank_612($B59,H$35,1,2,100000000)</f>
        <v>0</v>
      </c>
      <c r="I59" s="2">
        <f>[1]!s_stmnote_bank_612($B59,I$35,1,2,100000000)</f>
        <v>0</v>
      </c>
      <c r="J59" s="2">
        <f>[1]!s_stmnote_bank_612($B59,J$35,1,2,100000000)</f>
        <v>0</v>
      </c>
      <c r="K59" s="2">
        <f>[1]!s_stmnote_bank_612($B59,K$35,1,2,100000000)</f>
        <v>0</v>
      </c>
      <c r="L59" s="2">
        <f>[1]!s_stmnote_bank_612($B59,L$35,1,2,100000000)</f>
        <v>0</v>
      </c>
      <c r="M59" s="2">
        <f>[1]!s_stmnote_bank_612($B59,M$35,1,2,100000000)</f>
        <v>0</v>
      </c>
      <c r="N59" s="2">
        <f>[1]!s_stmnote_bank_612($B59,N$35,1,2,100000000)</f>
        <v>0</v>
      </c>
      <c r="O59" s="2">
        <f>[1]!s_stmnote_bank_612($B59,O$35,1,2,100000000)</f>
        <v>0</v>
      </c>
      <c r="P59" s="2">
        <f>[1]!s_stmnote_bank_612($B59,P$35,1,2,100000000)</f>
        <v>30.270700954099997</v>
      </c>
      <c r="Q59" s="2">
        <f>[1]!s_stmnote_bank_612($B59,Q$35,1,2,100000000)</f>
        <v>0</v>
      </c>
      <c r="R59" s="2">
        <f>[1]!s_stmnote_bank_612($B59,R$35,1,2,100000000)</f>
        <v>38.00188</v>
      </c>
      <c r="S59" s="2">
        <f>[1]!s_stmnote_bank_612($B59,S$35,1,2,100000000)</f>
        <v>0</v>
      </c>
      <c r="T59" s="2">
        <f>[1]!s_stmnote_bank_612($B59,T$35,1,2,100000000)</f>
        <v>44.383165676300003</v>
      </c>
      <c r="U59" s="2">
        <f>[1]!s_stmnote_bank_612($B59,U$35,1,2,100000000)</f>
        <v>0</v>
      </c>
      <c r="V59" s="2">
        <f>[1]!s_stmnote_bank_612($B59,V$35,1,2,100000000)</f>
        <v>49.086441212499999</v>
      </c>
      <c r="W59" s="2">
        <f>[1]!s_stmnote_bank_612($B59,W$35,1,2,100000000)</f>
        <v>53.605469999999997</v>
      </c>
      <c r="X59" s="2">
        <f>[1]!s_stmnote_bank_612($B59,X$35,1,2,100000000)</f>
        <v>60.1872812712</v>
      </c>
      <c r="Y59" s="2">
        <f>[1]!s_stmnote_bank_612($B59,Y$35,1,2,100000000)</f>
        <v>64.409577135100008</v>
      </c>
      <c r="Z59" s="2">
        <f>[1]!s_stmnote_bank_612($B59,Z$35,1,2,100000000)</f>
        <v>72.770849999999996</v>
      </c>
      <c r="AA59" s="2">
        <f>[1]!s_stmnote_bank_612($B59,AA$35,1,2,100000000)</f>
        <v>70.384339999999995</v>
      </c>
    </row>
    <row r="60" spans="2:27" x14ac:dyDescent="0.4">
      <c r="B60" t="str">
        <f>[1]!to_tradecode(C60)</f>
        <v>002839</v>
      </c>
      <c r="C60" s="7" t="s">
        <v>29</v>
      </c>
      <c r="D60" s="2">
        <f>[1]!s_stmnote_bank_612($B60,D$35,1,2,100000000)</f>
        <v>0</v>
      </c>
      <c r="E60" s="2">
        <f>[1]!s_stmnote_bank_612($B60,E$35,1,2,100000000)</f>
        <v>0</v>
      </c>
      <c r="F60" s="2">
        <f>[1]!s_stmnote_bank_612($B60,F$35,1,2,100000000)</f>
        <v>0</v>
      </c>
      <c r="G60" s="2">
        <f>[1]!s_stmnote_bank_612($B60,G$35,1,2,100000000)</f>
        <v>0</v>
      </c>
      <c r="H60" s="2">
        <f>[1]!s_stmnote_bank_612($B60,H$35,1,2,100000000)</f>
        <v>0</v>
      </c>
      <c r="I60" s="2">
        <f>[1]!s_stmnote_bank_612($B60,I$35,1,2,100000000)</f>
        <v>0</v>
      </c>
      <c r="J60" s="2">
        <f>[1]!s_stmnote_bank_612($B60,J$35,1,2,100000000)</f>
        <v>0</v>
      </c>
      <c r="K60" s="2">
        <f>[1]!s_stmnote_bank_612($B60,K$35,1,2,100000000)</f>
        <v>0</v>
      </c>
      <c r="L60" s="2">
        <f>[1]!s_stmnote_bank_612($B60,L$35,1,2,100000000)</f>
        <v>0</v>
      </c>
      <c r="M60" s="2">
        <f>[1]!s_stmnote_bank_612($B60,M$35,1,2,100000000)</f>
        <v>0</v>
      </c>
      <c r="N60" s="2">
        <f>[1]!s_stmnote_bank_612($B60,N$35,1,2,100000000)</f>
        <v>0</v>
      </c>
      <c r="O60" s="2">
        <f>[1]!s_stmnote_bank_612($B60,O$35,1,2,100000000)</f>
        <v>0</v>
      </c>
      <c r="P60" s="2">
        <f>[1]!s_stmnote_bank_612($B60,P$35,1,2,100000000)</f>
        <v>153.910876</v>
      </c>
      <c r="Q60" s="2">
        <f>[1]!s_stmnote_bank_612($B60,Q$35,1,2,100000000)</f>
        <v>0</v>
      </c>
      <c r="R60" s="2">
        <f>[1]!s_stmnote_bank_612($B60,R$35,1,2,100000000)</f>
        <v>150.323882</v>
      </c>
      <c r="S60" s="2">
        <f>[1]!s_stmnote_bank_612($B60,S$35,1,2,100000000)</f>
        <v>0</v>
      </c>
      <c r="T60" s="2">
        <f>[1]!s_stmnote_bank_612($B60,T$35,1,2,100000000)</f>
        <v>177.18670900000001</v>
      </c>
      <c r="U60" s="2">
        <f>[1]!s_stmnote_bank_612($B60,U$35,1,2,100000000)</f>
        <v>0</v>
      </c>
      <c r="V60" s="2">
        <f>[1]!s_stmnote_bank_612($B60,V$35,1,2,100000000)</f>
        <v>178.13235299999999</v>
      </c>
      <c r="W60" s="2">
        <f>[1]!s_stmnote_bank_612($B60,W$35,1,2,100000000)</f>
        <v>0</v>
      </c>
      <c r="X60" s="2">
        <f>[1]!s_stmnote_bank_612($B60,X$35,1,2,100000000)</f>
        <v>205.80746400000001</v>
      </c>
      <c r="Y60" s="2">
        <f>[1]!s_stmnote_bank_612($B60,Y$35,1,2,100000000)</f>
        <v>168.539818</v>
      </c>
      <c r="Z60" s="2">
        <f>[1]!s_stmnote_bank_612($B60,Z$35,1,2,100000000)</f>
        <v>195.1308261293</v>
      </c>
      <c r="AA60" s="2">
        <f>[1]!s_stmnote_bank_612($B60,AA$35,1,2,100000000)</f>
        <v>197.66857154029998</v>
      </c>
    </row>
    <row r="61" spans="2:27" x14ac:dyDescent="0.4">
      <c r="B61" t="str">
        <f>[1]!to_tradecode(C61)</f>
        <v>601128</v>
      </c>
      <c r="C61" s="3" t="s">
        <v>23</v>
      </c>
      <c r="D61" s="2">
        <f>[1]!s_stmnote_bank_612($B61,D$35,1,2,100000000)</f>
        <v>0</v>
      </c>
      <c r="E61" s="2">
        <f>[1]!s_stmnote_bank_612($B61,E$35,1,2,100000000)</f>
        <v>0</v>
      </c>
      <c r="F61" s="2">
        <f>[1]!s_stmnote_bank_612($B61,F$35,1,2,100000000)</f>
        <v>0</v>
      </c>
      <c r="G61" s="2">
        <f>[1]!s_stmnote_bank_612($B61,G$35,1,2,100000000)</f>
        <v>0</v>
      </c>
      <c r="H61" s="2">
        <f>[1]!s_stmnote_bank_612($B61,H$35,1,2,100000000)</f>
        <v>0</v>
      </c>
      <c r="I61" s="2">
        <f>[1]!s_stmnote_bank_612($B61,I$35,1,2,100000000)</f>
        <v>0</v>
      </c>
      <c r="J61" s="2">
        <f>[1]!s_stmnote_bank_612($B61,J$35,1,2,100000000)</f>
        <v>0</v>
      </c>
      <c r="K61" s="2">
        <f>[1]!s_stmnote_bank_612($B61,K$35,1,2,100000000)</f>
        <v>0</v>
      </c>
      <c r="L61" s="2">
        <f>[1]!s_stmnote_bank_612($B61,L$35,1,2,100000000)</f>
        <v>0</v>
      </c>
      <c r="M61" s="2">
        <f>[1]!s_stmnote_bank_612($B61,M$35,1,2,100000000)</f>
        <v>0</v>
      </c>
      <c r="N61" s="2">
        <f>[1]!s_stmnote_bank_612($B61,N$35,1,2,100000000)</f>
        <v>0</v>
      </c>
      <c r="O61" s="2">
        <f>[1]!s_stmnote_bank_612($B61,O$35,1,2,100000000)</f>
        <v>0</v>
      </c>
      <c r="P61" s="2">
        <f>[1]!s_stmnote_bank_612($B61,P$35,1,2,100000000)</f>
        <v>75.539829999999995</v>
      </c>
      <c r="Q61" s="2">
        <f>[1]!s_stmnote_bank_612($B61,Q$35,1,2,100000000)</f>
        <v>0</v>
      </c>
      <c r="R61" s="2">
        <f>[1]!s_stmnote_bank_612($B61,R$35,1,2,100000000)</f>
        <v>73.019570000000002</v>
      </c>
      <c r="S61" s="2">
        <f>[1]!s_stmnote_bank_612($B61,S$35,1,2,100000000)</f>
        <v>0</v>
      </c>
      <c r="T61" s="2">
        <f>[1]!s_stmnote_bank_612($B61,T$35,1,2,100000000)</f>
        <v>78.374870000000001</v>
      </c>
      <c r="U61" s="2">
        <f>[1]!s_stmnote_bank_612($B61,U$35,1,2,100000000)</f>
        <v>0</v>
      </c>
      <c r="V61" s="2">
        <f>[1]!s_stmnote_bank_612($B61,V$35,1,2,100000000)</f>
        <v>89.302890000000005</v>
      </c>
      <c r="W61" s="2">
        <f>[1]!s_stmnote_bank_612($B61,W$35,1,2,100000000)</f>
        <v>81.45684</v>
      </c>
      <c r="X61" s="2">
        <f>[1]!s_stmnote_bank_612($B61,X$35,1,2,100000000)</f>
        <v>102.61608096129999</v>
      </c>
      <c r="Y61" s="2">
        <f>[1]!s_stmnote_bank_612($B61,Y$35,1,2,100000000)</f>
        <v>107.6680437374</v>
      </c>
      <c r="Z61" s="2">
        <f>[1]!s_stmnote_bank_612($B61,Z$35,1,2,100000000)</f>
        <v>125.39958</v>
      </c>
      <c r="AA61" s="2">
        <f>[1]!s_stmnote_bank_612($B61,AA$35,1,2,100000000)</f>
        <v>126.7856</v>
      </c>
    </row>
    <row r="62" spans="2:27" x14ac:dyDescent="0.4">
      <c r="B62" t="str">
        <f>[1]!to_tradecode(C62)</f>
        <v>0</v>
      </c>
      <c r="C62" s="4" t="s">
        <v>24</v>
      </c>
      <c r="D62" s="2">
        <f>SUM(D36:D61)</f>
        <v>0</v>
      </c>
      <c r="E62" s="2">
        <f t="shared" ref="E62:AA62" si="5">SUM(E36:E61)</f>
        <v>0</v>
      </c>
      <c r="F62" s="2">
        <f t="shared" si="5"/>
        <v>0</v>
      </c>
      <c r="G62" s="2">
        <f t="shared" si="5"/>
        <v>0</v>
      </c>
      <c r="H62" s="2">
        <f t="shared" si="5"/>
        <v>49018.728669579999</v>
      </c>
      <c r="I62" s="2">
        <f t="shared" si="5"/>
        <v>36299.748359999998</v>
      </c>
      <c r="J62" s="2">
        <f t="shared" si="5"/>
        <v>58770.298635924075</v>
      </c>
      <c r="K62" s="2">
        <f t="shared" si="5"/>
        <v>49071.442109999996</v>
      </c>
      <c r="L62" s="2">
        <f t="shared" si="5"/>
        <v>75037.080265799421</v>
      </c>
      <c r="M62" s="2">
        <f t="shared" si="5"/>
        <v>82407.853860000032</v>
      </c>
      <c r="N62" s="2">
        <f t="shared" si="5"/>
        <v>91294.133283985706</v>
      </c>
      <c r="O62" s="2">
        <f t="shared" si="5"/>
        <v>98825.035569999978</v>
      </c>
      <c r="P62" s="2">
        <f t="shared" si="5"/>
        <v>101760.38912695409</v>
      </c>
      <c r="Q62" s="2">
        <f t="shared" si="5"/>
        <v>92405.406600000017</v>
      </c>
      <c r="R62" s="2">
        <f t="shared" si="5"/>
        <v>131819.08266199997</v>
      </c>
      <c r="S62" s="2">
        <f t="shared" si="5"/>
        <v>104594.41393999998</v>
      </c>
      <c r="T62" s="2">
        <f t="shared" si="5"/>
        <v>145587.0246446763</v>
      </c>
      <c r="U62" s="2">
        <f t="shared" si="5"/>
        <v>116540.63283000003</v>
      </c>
      <c r="V62" s="2">
        <f t="shared" si="5"/>
        <v>149399.00589421246</v>
      </c>
      <c r="W62" s="2">
        <f t="shared" si="5"/>
        <v>116203.91444000001</v>
      </c>
      <c r="X62" s="2">
        <f t="shared" si="5"/>
        <v>166407.9080962326</v>
      </c>
      <c r="Y62" s="2">
        <f t="shared" si="5"/>
        <v>177724.75197887249</v>
      </c>
      <c r="Z62" s="2">
        <f t="shared" si="5"/>
        <v>191588.07055612924</v>
      </c>
      <c r="AA62" s="2">
        <f t="shared" si="5"/>
        <v>199108.13385154025</v>
      </c>
    </row>
    <row r="63" spans="2:27" x14ac:dyDescent="0.4">
      <c r="B63" t="str">
        <f>[1]!to_tradecode(C63)</f>
        <v>0</v>
      </c>
      <c r="C63" s="5" t="s">
        <v>25</v>
      </c>
      <c r="D63" s="2">
        <f>SUM(D36:D41)</f>
        <v>0</v>
      </c>
      <c r="E63" s="2">
        <f t="shared" ref="E63:AA63" si="6">SUM(E36:E41)</f>
        <v>0</v>
      </c>
      <c r="F63" s="2">
        <f t="shared" si="6"/>
        <v>0</v>
      </c>
      <c r="G63" s="2">
        <f t="shared" si="6"/>
        <v>0</v>
      </c>
      <c r="H63" s="2">
        <f t="shared" si="6"/>
        <v>45868.95</v>
      </c>
      <c r="I63" s="2">
        <f t="shared" si="6"/>
        <v>33325.99</v>
      </c>
      <c r="J63" s="2">
        <f t="shared" si="6"/>
        <v>53425.639999999992</v>
      </c>
      <c r="K63" s="2">
        <f t="shared" si="6"/>
        <v>44013.15</v>
      </c>
      <c r="L63" s="2">
        <f t="shared" si="6"/>
        <v>67442.52</v>
      </c>
      <c r="M63" s="2">
        <f t="shared" si="6"/>
        <v>74599.590000000011</v>
      </c>
      <c r="N63" s="2">
        <f t="shared" si="6"/>
        <v>81880.59</v>
      </c>
      <c r="O63" s="2">
        <f t="shared" si="6"/>
        <v>89281.279999999984</v>
      </c>
      <c r="P63" s="2">
        <f t="shared" si="6"/>
        <v>90420.05</v>
      </c>
      <c r="Q63" s="2">
        <f t="shared" si="6"/>
        <v>81018.86</v>
      </c>
      <c r="R63" s="2">
        <f t="shared" si="6"/>
        <v>118009.26999999999</v>
      </c>
      <c r="S63" s="2">
        <f t="shared" si="6"/>
        <v>90323.329999999987</v>
      </c>
      <c r="T63" s="2">
        <f t="shared" si="6"/>
        <v>130615.01</v>
      </c>
      <c r="U63" s="2">
        <f t="shared" si="6"/>
        <v>100311.55</v>
      </c>
      <c r="V63" s="2">
        <f t="shared" si="6"/>
        <v>132928.22</v>
      </c>
      <c r="W63" s="2">
        <f t="shared" si="6"/>
        <v>98837.89</v>
      </c>
      <c r="X63" s="2">
        <f t="shared" si="6"/>
        <v>146124.19</v>
      </c>
      <c r="Y63" s="2">
        <f t="shared" si="6"/>
        <v>156260.37000000002</v>
      </c>
      <c r="Z63" s="2">
        <f t="shared" si="6"/>
        <v>168025.62000000002</v>
      </c>
      <c r="AA63" s="2">
        <f t="shared" si="6"/>
        <v>173338.4</v>
      </c>
    </row>
    <row r="64" spans="2:27" x14ac:dyDescent="0.4">
      <c r="B64" t="str">
        <f>[1]!to_tradecode(C64)</f>
        <v>0</v>
      </c>
      <c r="C64" s="5" t="s">
        <v>26</v>
      </c>
      <c r="D64" s="2">
        <f>SUM(D42:D49)</f>
        <v>0</v>
      </c>
      <c r="E64" s="2">
        <f t="shared" ref="E64:AA64" si="7">SUM(E42:E49)</f>
        <v>0</v>
      </c>
      <c r="F64" s="2">
        <f t="shared" si="7"/>
        <v>0</v>
      </c>
      <c r="G64" s="2">
        <f t="shared" si="7"/>
        <v>0</v>
      </c>
      <c r="H64" s="2">
        <f t="shared" si="7"/>
        <v>2894.5</v>
      </c>
      <c r="I64" s="2">
        <f t="shared" si="7"/>
        <v>2930.4085599999999</v>
      </c>
      <c r="J64" s="2">
        <f t="shared" si="7"/>
        <v>4772.1887299999999</v>
      </c>
      <c r="K64" s="2">
        <f t="shared" si="7"/>
        <v>4998.8801100000001</v>
      </c>
      <c r="L64" s="2">
        <f t="shared" si="7"/>
        <v>6741.3371899999993</v>
      </c>
      <c r="M64" s="2">
        <f t="shared" si="7"/>
        <v>7421.7318299999997</v>
      </c>
      <c r="N64" s="2">
        <f t="shared" si="7"/>
        <v>8375.2977948093994</v>
      </c>
      <c r="O64" s="2">
        <f t="shared" si="7"/>
        <v>9114.6741700000002</v>
      </c>
      <c r="P64" s="2">
        <f t="shared" si="7"/>
        <v>9679.7968600000004</v>
      </c>
      <c r="Q64" s="2">
        <f t="shared" si="7"/>
        <v>11142.90769</v>
      </c>
      <c r="R64" s="2">
        <f t="shared" si="7"/>
        <v>12002.369980000001</v>
      </c>
      <c r="S64" s="2">
        <f t="shared" si="7"/>
        <v>13547.659999999998</v>
      </c>
      <c r="T64" s="2">
        <f t="shared" si="7"/>
        <v>12812.709999999997</v>
      </c>
      <c r="U64" s="2">
        <f t="shared" si="7"/>
        <v>15259.890000000001</v>
      </c>
      <c r="V64" s="2">
        <f t="shared" si="7"/>
        <v>14145.69</v>
      </c>
      <c r="W64" s="2">
        <f t="shared" si="7"/>
        <v>15379.220000000001</v>
      </c>
      <c r="X64" s="2">
        <f t="shared" si="7"/>
        <v>17548.68</v>
      </c>
      <c r="Y64" s="2">
        <f t="shared" si="7"/>
        <v>18910.260000000002</v>
      </c>
      <c r="Z64" s="2">
        <f t="shared" si="7"/>
        <v>20289.550000000003</v>
      </c>
      <c r="AA64" s="2">
        <f t="shared" si="7"/>
        <v>22092.940000000002</v>
      </c>
    </row>
    <row r="65" spans="2:27" x14ac:dyDescent="0.4">
      <c r="B65" t="str">
        <f>[1]!to_tradecode(C65)</f>
        <v>0</v>
      </c>
      <c r="C65" s="5" t="s">
        <v>27</v>
      </c>
      <c r="D65" s="2">
        <f>SUM(D50:D56)</f>
        <v>0</v>
      </c>
      <c r="E65" s="2">
        <f t="shared" ref="E65:AA65" si="8">SUM(E50:E56)</f>
        <v>0</v>
      </c>
      <c r="F65" s="2">
        <f t="shared" si="8"/>
        <v>0</v>
      </c>
      <c r="G65" s="2">
        <f t="shared" si="8"/>
        <v>0</v>
      </c>
      <c r="H65" s="2">
        <f t="shared" si="8"/>
        <v>255.27866958000001</v>
      </c>
      <c r="I65" s="2">
        <f t="shared" si="8"/>
        <v>43.349800000000002</v>
      </c>
      <c r="J65" s="2">
        <f t="shared" si="8"/>
        <v>471.24945698440001</v>
      </c>
      <c r="K65" s="2">
        <f t="shared" si="8"/>
        <v>59.411999999999999</v>
      </c>
      <c r="L65" s="2">
        <f t="shared" si="8"/>
        <v>746.13904007149995</v>
      </c>
      <c r="M65" s="2">
        <f t="shared" si="8"/>
        <v>386.53202999999996</v>
      </c>
      <c r="N65" s="2">
        <f t="shared" si="8"/>
        <v>913.03398000000004</v>
      </c>
      <c r="O65" s="2">
        <f t="shared" si="8"/>
        <v>429.08139999999997</v>
      </c>
      <c r="P65" s="2">
        <f t="shared" si="8"/>
        <v>1259.59726</v>
      </c>
      <c r="Q65" s="2">
        <f t="shared" si="8"/>
        <v>243.63891000000001</v>
      </c>
      <c r="R65" s="2">
        <f t="shared" si="8"/>
        <v>1414.5054299999999</v>
      </c>
      <c r="S65" s="2">
        <f t="shared" si="8"/>
        <v>723.42394000000002</v>
      </c>
      <c r="T65" s="2">
        <f t="shared" si="8"/>
        <v>1724.0971600000003</v>
      </c>
      <c r="U65" s="2">
        <f t="shared" si="8"/>
        <v>969.19283000000007</v>
      </c>
      <c r="V65" s="2">
        <f t="shared" si="8"/>
        <v>1883.89968</v>
      </c>
      <c r="W65" s="2">
        <f t="shared" si="8"/>
        <v>1735.42074</v>
      </c>
      <c r="X65" s="2">
        <f t="shared" si="8"/>
        <v>2299.1327899999997</v>
      </c>
      <c r="Y65" s="2">
        <f t="shared" si="8"/>
        <v>2144.1058499999999</v>
      </c>
      <c r="Z65" s="2">
        <f t="shared" si="8"/>
        <v>2801.8103700000006</v>
      </c>
      <c r="AA65" s="2">
        <f t="shared" si="8"/>
        <v>3131.34681</v>
      </c>
    </row>
    <row r="66" spans="2:27" x14ac:dyDescent="0.4">
      <c r="B66" t="str">
        <f>[1]!to_tradecode(C66)</f>
        <v>0</v>
      </c>
      <c r="C66" s="6" t="s">
        <v>28</v>
      </c>
      <c r="D66" s="2">
        <f>SUM(D57:D61)</f>
        <v>0</v>
      </c>
      <c r="E66" s="2">
        <f t="shared" ref="E66:AA66" si="9">SUM(E57:E61)</f>
        <v>0</v>
      </c>
      <c r="F66" s="2">
        <f t="shared" si="9"/>
        <v>0</v>
      </c>
      <c r="G66" s="2">
        <f t="shared" si="9"/>
        <v>0</v>
      </c>
      <c r="H66" s="2">
        <f t="shared" si="9"/>
        <v>0</v>
      </c>
      <c r="I66" s="2">
        <f t="shared" si="9"/>
        <v>0</v>
      </c>
      <c r="J66" s="2">
        <f t="shared" si="9"/>
        <v>101.22044893969999</v>
      </c>
      <c r="K66" s="2">
        <f t="shared" si="9"/>
        <v>0</v>
      </c>
      <c r="L66" s="2">
        <f t="shared" si="9"/>
        <v>107.08403572789999</v>
      </c>
      <c r="M66" s="2">
        <f t="shared" si="9"/>
        <v>0</v>
      </c>
      <c r="N66" s="2">
        <f t="shared" si="9"/>
        <v>125.2115091763</v>
      </c>
      <c r="O66" s="2">
        <f t="shared" si="9"/>
        <v>0</v>
      </c>
      <c r="P66" s="2">
        <f t="shared" si="9"/>
        <v>400.94500695409994</v>
      </c>
      <c r="Q66" s="2">
        <f t="shared" si="9"/>
        <v>0</v>
      </c>
      <c r="R66" s="2">
        <f t="shared" si="9"/>
        <v>392.937252</v>
      </c>
      <c r="S66" s="2">
        <f t="shared" si="9"/>
        <v>0</v>
      </c>
      <c r="T66" s="2">
        <f t="shared" si="9"/>
        <v>435.2074846763</v>
      </c>
      <c r="U66" s="2">
        <f t="shared" si="9"/>
        <v>0</v>
      </c>
      <c r="V66" s="2">
        <f t="shared" si="9"/>
        <v>441.19621421250002</v>
      </c>
      <c r="W66" s="2">
        <f t="shared" si="9"/>
        <v>251.38369999999998</v>
      </c>
      <c r="X66" s="2">
        <f t="shared" si="9"/>
        <v>435.90530623249998</v>
      </c>
      <c r="Y66" s="2">
        <f t="shared" si="9"/>
        <v>410.01612887250002</v>
      </c>
      <c r="Z66" s="2">
        <f t="shared" si="9"/>
        <v>471.09018612930004</v>
      </c>
      <c r="AA66" s="2">
        <f t="shared" si="9"/>
        <v>545.44704154030001</v>
      </c>
    </row>
    <row r="70" spans="2:27" x14ac:dyDescent="0.4">
      <c r="C70" t="s">
        <v>76</v>
      </c>
      <c r="D70" s="1">
        <v>38717</v>
      </c>
      <c r="E70" s="1">
        <v>38898</v>
      </c>
      <c r="F70" s="1">
        <v>39082</v>
      </c>
      <c r="G70" s="1">
        <v>39263</v>
      </c>
      <c r="H70" s="1">
        <v>39447</v>
      </c>
      <c r="I70" s="1">
        <v>39629</v>
      </c>
      <c r="J70" s="1">
        <v>39813</v>
      </c>
      <c r="K70" s="1">
        <v>39994</v>
      </c>
      <c r="L70" s="1">
        <v>40178</v>
      </c>
      <c r="M70" s="1">
        <v>40359</v>
      </c>
      <c r="N70" s="1">
        <v>40543</v>
      </c>
      <c r="O70" s="1">
        <v>40724</v>
      </c>
      <c r="P70" s="1">
        <v>40908</v>
      </c>
      <c r="Q70" s="1">
        <v>41090</v>
      </c>
      <c r="R70" s="1">
        <v>41274</v>
      </c>
      <c r="S70" s="1">
        <v>41455</v>
      </c>
      <c r="T70" s="1">
        <v>41639</v>
      </c>
      <c r="U70" s="1">
        <v>41820</v>
      </c>
      <c r="V70" s="1">
        <v>42004</v>
      </c>
      <c r="W70" s="1">
        <v>42185</v>
      </c>
      <c r="X70" s="1">
        <v>42369</v>
      </c>
      <c r="Y70" s="1">
        <v>42551</v>
      </c>
      <c r="Z70" s="1">
        <v>42735</v>
      </c>
      <c r="AA70" s="1">
        <v>42916</v>
      </c>
    </row>
    <row r="71" spans="2:27" x14ac:dyDescent="0.4">
      <c r="B71" t="str">
        <f>[1]!to_tradecode(C71)</f>
        <v>601398</v>
      </c>
      <c r="C71" s="3" t="s">
        <v>0</v>
      </c>
      <c r="D71" s="2">
        <f>[1]!s_stmnote_bank_2n($B71,D$70,1,100000000)</f>
        <v>57368.66</v>
      </c>
      <c r="E71" s="2">
        <f>[1]!s_stmnote_bank_2n($B71,E$70,1,100000000)</f>
        <v>61190.38</v>
      </c>
      <c r="F71" s="2">
        <f>[1]!s_stmnote_bank_2n($B71,F$70,1,100000000)</f>
        <v>63514.23</v>
      </c>
      <c r="G71" s="2">
        <f>[1]!s_stmnote_bank_2n($B71,G$70,1,100000000)</f>
        <v>66922.7</v>
      </c>
      <c r="H71" s="2">
        <f>[1]!s_stmnote_bank_2n($B71,H$70,1,100000000)</f>
        <v>68984.13</v>
      </c>
      <c r="I71" s="2">
        <f>[1]!s_stmnote_bank_2n($B71,I$70,1,100000000)</f>
        <v>75387.48</v>
      </c>
      <c r="J71" s="2">
        <f>[1]!s_stmnote_bank_2n($B71,J$70,1,100000000)</f>
        <v>82234.460000000006</v>
      </c>
      <c r="K71" s="2">
        <f>[1]!s_stmnote_bank_2n($B71,K$70,1,100000000)</f>
        <v>95331.17</v>
      </c>
      <c r="L71" s="2">
        <f>[1]!s_stmnote_bank_2n($B71,L$70,1,100000000)</f>
        <v>97712.77</v>
      </c>
      <c r="M71" s="2">
        <f>[1]!s_stmnote_bank_2n($B71,M$70,1,100000000)</f>
        <v>108327.89</v>
      </c>
      <c r="N71" s="2">
        <f>[1]!s_stmnote_bank_2n($B71,N$70,1,100000000)</f>
        <v>111455.57</v>
      </c>
      <c r="O71" s="2">
        <f>[1]!s_stmnote_bank_2n($B71,O$70,1,100000000)</f>
        <v>120471.38</v>
      </c>
      <c r="P71" s="2">
        <f>[1]!s_stmnote_bank_2n($B71,P$70,1,100000000)</f>
        <v>122612.19</v>
      </c>
      <c r="Q71" s="2">
        <f>[1]!s_stmnote_bank_2n($B71,Q$70,1,100000000)</f>
        <v>131805.97</v>
      </c>
      <c r="R71" s="2">
        <f>[1]!s_stmnote_bank_2n($B71,R$70,1,100000000)</f>
        <v>136429.1</v>
      </c>
      <c r="S71" s="2">
        <f>[1]!s_stmnote_bank_2n($B71,S$70,1,100000000)</f>
        <v>145084.01999999999</v>
      </c>
      <c r="T71" s="2">
        <f>[1]!s_stmnote_bank_2n($B71,T$70,1,100000000)</f>
        <v>146208.25</v>
      </c>
      <c r="U71" s="2">
        <f>[1]!s_stmnote_bank_2n($B71,U$70,1,100000000)</f>
        <v>157283.32</v>
      </c>
      <c r="V71" s="2">
        <f>[1]!s_stmnote_bank_2n($B71,V$70,1,100000000)</f>
        <v>155566.01</v>
      </c>
      <c r="W71" s="2">
        <f>[1]!s_stmnote_bank_2n($B71,W$70,1,100000000)</f>
        <v>162877.68</v>
      </c>
      <c r="X71" s="2">
        <f>[1]!s_stmnote_bank_2n($B71,X$70,1,100000000)</f>
        <v>162819.39000000001</v>
      </c>
      <c r="Y71" s="2">
        <f>[1]!s_stmnote_bank_2n($B71,Y$70,1,100000000)</f>
        <v>173695.24</v>
      </c>
      <c r="Z71" s="2">
        <f>[1]!s_stmnote_bank_2n($B71,Z$70,1,100000000)</f>
        <v>178253.02</v>
      </c>
      <c r="AA71" s="2">
        <f>[1]!s_stmnote_bank_2n($B71,AA$70,1,100000000)</f>
        <v>190211.71</v>
      </c>
    </row>
    <row r="72" spans="2:27" x14ac:dyDescent="0.4">
      <c r="B72" t="str">
        <f>[1]!to_tradecode(C72)</f>
        <v>601939</v>
      </c>
      <c r="C72" s="3" t="s">
        <v>1</v>
      </c>
      <c r="D72" s="2">
        <f>[1]!s_stmnote_bank_2n($B72,D$70,1,100000000)</f>
        <v>40060.46</v>
      </c>
      <c r="E72" s="2">
        <f>[1]!s_stmnote_bank_2n($B72,E$70,1,100000000)</f>
        <v>0</v>
      </c>
      <c r="F72" s="2">
        <f>[1]!s_stmnote_bank_2n($B72,F$70,1,100000000)</f>
        <v>47212.56</v>
      </c>
      <c r="G72" s="2">
        <f>[1]!s_stmnote_bank_2n($B72,G$70,1,100000000)</f>
        <v>50482.85</v>
      </c>
      <c r="H72" s="2">
        <f>[1]!s_stmnote_bank_2n($B72,H$70,1,100000000)</f>
        <v>53403.16</v>
      </c>
      <c r="I72" s="2">
        <f>[1]!s_stmnote_bank_2n($B72,I$70,1,100000000)</f>
        <v>57815.73</v>
      </c>
      <c r="J72" s="2">
        <f>[1]!s_stmnote_bank_2n($B72,J$70,1,100000000)</f>
        <v>63759.15</v>
      </c>
      <c r="K72" s="2">
        <f>[1]!s_stmnote_bank_2n($B72,K$70,1,100000000)</f>
        <v>76100.22</v>
      </c>
      <c r="L72" s="2">
        <f>[1]!s_stmnote_bank_2n($B72,L$70,1,100000000)</f>
        <v>80013.23</v>
      </c>
      <c r="M72" s="2">
        <f>[1]!s_stmnote_bank_2n($B72,M$70,1,100000000)</f>
        <v>85917.01</v>
      </c>
      <c r="N72" s="2">
        <f>[1]!s_stmnote_bank_2n($B72,N$70,1,100000000)</f>
        <v>90753.69</v>
      </c>
      <c r="O72" s="2">
        <f>[1]!s_stmnote_bank_2n($B72,O$70,1,100000000)</f>
        <v>98921.08</v>
      </c>
      <c r="P72" s="2">
        <f>[1]!s_stmnote_bank_2n($B72,P$70,1,100000000)</f>
        <v>99874.5</v>
      </c>
      <c r="Q72" s="2">
        <f>[1]!s_stmnote_bank_2n($B72,Q$70,1,100000000)</f>
        <v>109408.37</v>
      </c>
      <c r="R72" s="2">
        <f>[1]!s_stmnote_bank_2n($B72,R$70,1,100000000)</f>
        <v>113430.79</v>
      </c>
      <c r="S72" s="2">
        <f>[1]!s_stmnote_bank_2n($B72,S$70,1,100000000)</f>
        <v>121494.38</v>
      </c>
      <c r="T72" s="2">
        <f>[1]!s_stmnote_bank_2n($B72,T$70,1,100000000)</f>
        <v>122230.37</v>
      </c>
      <c r="U72" s="2">
        <f>[1]!s_stmnote_bank_2n($B72,U$70,1,100000000)</f>
        <v>129569.56</v>
      </c>
      <c r="V72" s="2">
        <f>[1]!s_stmnote_bank_2n($B72,V$70,1,100000000)</f>
        <v>128986.75</v>
      </c>
      <c r="W72" s="2">
        <f>[1]!s_stmnote_bank_2n($B72,W$70,1,100000000)</f>
        <v>136969.76999999999</v>
      </c>
      <c r="X72" s="2">
        <f>[1]!s_stmnote_bank_2n($B72,X$70,1,100000000)</f>
        <v>136685.32999999999</v>
      </c>
      <c r="Y72" s="2">
        <f>[1]!s_stmnote_bank_2n($B72,Y$70,1,100000000)</f>
        <v>146755.41</v>
      </c>
      <c r="Z72" s="2">
        <f>[1]!s_stmnote_bank_2n($B72,Z$70,1,100000000)</f>
        <v>154029.15</v>
      </c>
      <c r="AA72" s="2">
        <f>[1]!s_stmnote_bank_2n($B72,AA$70,1,100000000)</f>
        <v>162743.93</v>
      </c>
    </row>
    <row r="73" spans="2:27" x14ac:dyDescent="0.4">
      <c r="B73" t="str">
        <f>[1]!to_tradecode(C73)</f>
        <v>601288</v>
      </c>
      <c r="C73" s="3" t="s">
        <v>2</v>
      </c>
      <c r="D73" s="2">
        <f>[1]!s_stmnote_bank_2n($B73,D$70,1,100000000)</f>
        <v>40368.54</v>
      </c>
      <c r="E73" s="2">
        <f>[1]!s_stmnote_bank_2n($B73,E$70,1,100000000)</f>
        <v>0</v>
      </c>
      <c r="F73" s="2">
        <f>[1]!s_stmnote_bank_2n($B73,F$70,1,100000000)</f>
        <v>47553.120000000003</v>
      </c>
      <c r="G73" s="2">
        <f>[1]!s_stmnote_bank_2n($B73,G$70,1,100000000)</f>
        <v>0</v>
      </c>
      <c r="H73" s="2">
        <f>[1]!s_stmnote_bank_2n($B73,H$70,1,100000000)</f>
        <v>52871.94</v>
      </c>
      <c r="I73" s="2">
        <f>[1]!s_stmnote_bank_2n($B73,I$70,1,100000000)</f>
        <v>0</v>
      </c>
      <c r="J73" s="2">
        <f>[1]!s_stmnote_bank_2n($B73,J$70,1,100000000)</f>
        <v>60974.28</v>
      </c>
      <c r="K73" s="2">
        <f>[1]!s_stmnote_bank_2n($B73,K$70,1,100000000)</f>
        <v>0</v>
      </c>
      <c r="L73" s="2">
        <f>[1]!s_stmnote_bank_2n($B73,L$70,1,100000000)</f>
        <v>74976.179999999993</v>
      </c>
      <c r="M73" s="2">
        <f>[1]!s_stmnote_bank_2n($B73,M$70,1,100000000)</f>
        <v>83488.2</v>
      </c>
      <c r="N73" s="2">
        <f>[1]!s_stmnote_bank_2n($B73,N$70,1,100000000)</f>
        <v>88879.05</v>
      </c>
      <c r="O73" s="2">
        <f>[1]!s_stmnote_bank_2n($B73,O$70,1,100000000)</f>
        <v>97065.87</v>
      </c>
      <c r="P73" s="2">
        <f>[1]!s_stmnote_bank_2n($B73,P$70,1,100000000)</f>
        <v>96220.26</v>
      </c>
      <c r="Q73" s="2">
        <f>[1]!s_stmnote_bank_2n($B73,Q$70,1,100000000)</f>
        <v>106045.86</v>
      </c>
      <c r="R73" s="2">
        <f>[1]!s_stmnote_bank_2n($B73,R$70,1,100000000)</f>
        <v>108629.35</v>
      </c>
      <c r="S73" s="2">
        <f>[1]!s_stmnote_bank_2n($B73,S$70,1,100000000)</f>
        <v>114871.83</v>
      </c>
      <c r="T73" s="2">
        <f>[1]!s_stmnote_bank_2n($B73,T$70,1,100000000)</f>
        <v>118114.11</v>
      </c>
      <c r="U73" s="2">
        <f>[1]!s_stmnote_bank_2n($B73,U$70,1,100000000)</f>
        <v>128095.03999999999</v>
      </c>
      <c r="V73" s="2">
        <f>[1]!s_stmnote_bank_2n($B73,V$70,1,100000000)</f>
        <v>125333.97</v>
      </c>
      <c r="W73" s="2">
        <f>[1]!s_stmnote_bank_2n($B73,W$70,1,100000000)</f>
        <v>134062.92000000001</v>
      </c>
      <c r="X73" s="2">
        <f>[1]!s_stmnote_bank_2n($B73,X$70,1,100000000)</f>
        <v>135383.6</v>
      </c>
      <c r="Y73" s="2">
        <f>[1]!s_stmnote_bank_2n($B73,Y$70,1,100000000)</f>
        <v>145248.37</v>
      </c>
      <c r="Z73" s="2">
        <f>[1]!s_stmnote_bank_2n($B73,Z$70,1,100000000)</f>
        <v>150380.01</v>
      </c>
      <c r="AA73" s="2">
        <f>[1]!s_stmnote_bank_2n($B73,AA$70,1,100000000)</f>
        <v>161049.49</v>
      </c>
    </row>
    <row r="74" spans="2:27" x14ac:dyDescent="0.4">
      <c r="B74" t="str">
        <f>[1]!to_tradecode(C74)</f>
        <v>601988</v>
      </c>
      <c r="C74" s="3" t="s">
        <v>3</v>
      </c>
      <c r="D74" s="2">
        <f>[1]!s_stmnote_bank_2n($B74,D$70,1,100000000)</f>
        <v>37037.769999999997</v>
      </c>
      <c r="E74" s="2">
        <f>[1]!s_stmnote_bank_2n($B74,E$70,1,100000000)</f>
        <v>40530.239999999998</v>
      </c>
      <c r="F74" s="2">
        <f>[1]!s_stmnote_bank_2n($B74,F$70,1,100000000)</f>
        <v>40954.22</v>
      </c>
      <c r="G74" s="2">
        <f>[1]!s_stmnote_bank_2n($B74,G$70,1,100000000)</f>
        <v>43510.67</v>
      </c>
      <c r="H74" s="2">
        <f>[1]!s_stmnote_bank_2n($B74,H$70,1,100000000)</f>
        <v>44001.11</v>
      </c>
      <c r="I74" s="2">
        <f>[1]!s_stmnote_bank_2n($B74,I$70,1,100000000)</f>
        <v>49278.41</v>
      </c>
      <c r="J74" s="2">
        <f>[1]!s_stmnote_bank_2n($B74,J$70,1,100000000)</f>
        <v>51733.52</v>
      </c>
      <c r="K74" s="2">
        <f>[1]!s_stmnote_bank_2n($B74,K$70,1,100000000)</f>
        <v>63016.58</v>
      </c>
      <c r="L74" s="2">
        <f>[1]!s_stmnote_bank_2n($B74,L$70,1,100000000)</f>
        <v>66850.490000000005</v>
      </c>
      <c r="M74" s="2">
        <f>[1]!s_stmnote_bank_2n($B74,M$70,1,100000000)</f>
        <v>72620.639999999999</v>
      </c>
      <c r="N74" s="2">
        <f>[1]!s_stmnote_bank_2n($B74,N$70,1,100000000)</f>
        <v>75391.53</v>
      </c>
      <c r="O74" s="2">
        <f>[1]!s_stmnote_bank_2n($B74,O$70,1,100000000)</f>
        <v>80964.31</v>
      </c>
      <c r="P74" s="2">
        <f>[1]!s_stmnote_bank_2n($B74,P$70,1,100000000)</f>
        <v>88179.61</v>
      </c>
      <c r="Q74" s="2">
        <f>[1]!s_stmnote_bank_2n($B74,Q$70,1,100000000)</f>
        <v>94825.64</v>
      </c>
      <c r="R74" s="2">
        <f>[1]!s_stmnote_bank_2n($B74,R$70,1,100000000)</f>
        <v>91739.95</v>
      </c>
      <c r="S74" s="2">
        <f>[1]!s_stmnote_bank_2n($B74,S$70,1,100000000)</f>
        <v>98761.96</v>
      </c>
      <c r="T74" s="2">
        <f>[1]!s_stmnote_bank_2n($B74,T$70,1,100000000)</f>
        <v>100977.86</v>
      </c>
      <c r="U74" s="2">
        <f>[1]!s_stmnote_bank_2n($B74,U$70,1,100000000)</f>
        <v>111905.69</v>
      </c>
      <c r="V74" s="2">
        <f>[1]!s_stmnote_bank_2n($B74,V$70,1,100000000)</f>
        <v>108852.23</v>
      </c>
      <c r="W74" s="2">
        <f>[1]!s_stmnote_bank_2n($B74,W$70,1,100000000)</f>
        <v>115365.47</v>
      </c>
      <c r="X74" s="2">
        <f>[1]!s_stmnote_bank_2n($B74,X$70,1,100000000)</f>
        <v>117291.71</v>
      </c>
      <c r="Y74" s="2">
        <f>[1]!s_stmnote_bank_2n($B74,Y$70,1,100000000)</f>
        <v>125518.5</v>
      </c>
      <c r="Z74" s="2">
        <f>[1]!s_stmnote_bank_2n($B74,Z$70,1,100000000)</f>
        <v>129397.48</v>
      </c>
      <c r="AA74" s="2">
        <f>[1]!s_stmnote_bank_2n($B74,AA$70,1,100000000)</f>
        <v>137320.59</v>
      </c>
    </row>
    <row r="75" spans="2:27" x14ac:dyDescent="0.4">
      <c r="B75" t="str">
        <f>[1]!to_tradecode(C75)</f>
        <v>601328</v>
      </c>
      <c r="C75" s="3" t="s">
        <v>4</v>
      </c>
      <c r="D75" s="2">
        <f>[1]!s_stmnote_bank_2n($B75,D$70,1,100000000)</f>
        <v>12144.65</v>
      </c>
      <c r="E75" s="2">
        <f>[1]!s_stmnote_bank_2n($B75,E$70,1,100000000)</f>
        <v>0</v>
      </c>
      <c r="F75" s="2">
        <f>[1]!s_stmnote_bank_2n($B75,F$70,1,100000000)</f>
        <v>14135.67</v>
      </c>
      <c r="G75" s="2">
        <f>[1]!s_stmnote_bank_2n($B75,G$70,1,100000000)</f>
        <v>16431.509999999998</v>
      </c>
      <c r="H75" s="2">
        <f>[1]!s_stmnote_bank_2n($B75,H$70,1,100000000)</f>
        <v>15558.09</v>
      </c>
      <c r="I75" s="2">
        <f>[1]!s_stmnote_bank_2n($B75,I$70,1,100000000)</f>
        <v>18111.13</v>
      </c>
      <c r="J75" s="2">
        <f>[1]!s_stmnote_bank_2n($B75,J$70,1,100000000)</f>
        <v>18658.150000000001</v>
      </c>
      <c r="K75" s="2">
        <f>[1]!s_stmnote_bank_2n($B75,K$70,1,100000000)</f>
        <v>23653.34</v>
      </c>
      <c r="L75" s="2">
        <f>[1]!s_stmnote_bank_2n($B75,L$70,1,100000000)</f>
        <v>23720.55</v>
      </c>
      <c r="M75" s="2">
        <f>[1]!s_stmnote_bank_2n($B75,M$70,1,100000000)</f>
        <v>27029.31</v>
      </c>
      <c r="N75" s="2">
        <f>[1]!s_stmnote_bank_2n($B75,N$70,1,100000000)</f>
        <v>28678.47</v>
      </c>
      <c r="O75" s="2">
        <f>[1]!s_stmnote_bank_2n($B75,O$70,1,100000000)</f>
        <v>31579.75</v>
      </c>
      <c r="P75" s="2">
        <f>[1]!s_stmnote_bank_2n($B75,P$70,1,100000000)</f>
        <v>32832.32</v>
      </c>
      <c r="Q75" s="2">
        <f>[1]!s_stmnote_bank_2n($B75,Q$70,1,100000000)</f>
        <v>35923.120000000003</v>
      </c>
      <c r="R75" s="2">
        <f>[1]!s_stmnote_bank_2n($B75,R$70,1,100000000)</f>
        <v>37284.120000000003</v>
      </c>
      <c r="S75" s="2">
        <f>[1]!s_stmnote_bank_2n($B75,S$70,1,100000000)</f>
        <v>39533.1</v>
      </c>
      <c r="T75" s="2">
        <f>[1]!s_stmnote_bank_2n($B75,T$70,1,100000000)</f>
        <v>41578.33</v>
      </c>
      <c r="U75" s="2">
        <f>[1]!s_stmnote_bank_2n($B75,U$70,1,100000000)</f>
        <v>43759.199999999997</v>
      </c>
      <c r="V75" s="2">
        <f>[1]!s_stmnote_bank_2n($B75,V$70,1,100000000)</f>
        <v>40296.68</v>
      </c>
      <c r="W75" s="2">
        <f>[1]!s_stmnote_bank_2n($B75,W$70,1,100000000)</f>
        <v>45145.66</v>
      </c>
      <c r="X75" s="2">
        <f>[1]!s_stmnote_bank_2n($B75,X$70,1,100000000)</f>
        <v>44848.14</v>
      </c>
      <c r="Y75" s="2">
        <f>[1]!s_stmnote_bank_2n($B75,Y$70,1,100000000)</f>
        <v>47346.27</v>
      </c>
      <c r="Z75" s="2">
        <f>[1]!s_stmnote_bank_2n($B75,Z$70,1,100000000)</f>
        <v>47285.89</v>
      </c>
      <c r="AA75" s="2">
        <f>[1]!s_stmnote_bank_2n($B75,AA$70,1,100000000)</f>
        <v>49386.94</v>
      </c>
    </row>
    <row r="76" spans="2:27" x14ac:dyDescent="0.4">
      <c r="B76" t="s">
        <v>34</v>
      </c>
      <c r="C76" s="7" t="s">
        <v>33</v>
      </c>
      <c r="D76" s="2">
        <f>[1]!s_stmnote_bank_2n($B76,D$70,1,100000000)</f>
        <v>0</v>
      </c>
      <c r="E76" s="2">
        <f>[1]!s_stmnote_bank_2n($B76,E$70,1,100000000)</f>
        <v>0</v>
      </c>
      <c r="F76" s="2">
        <f>[1]!s_stmnote_bank_2n($B76,F$70,1,100000000)</f>
        <v>0</v>
      </c>
      <c r="G76" s="2">
        <f>[1]!s_stmnote_bank_2n($B76,G$70,1,100000000)</f>
        <v>0</v>
      </c>
      <c r="H76" s="2">
        <f>[1]!s_stmnote_bank_2n($B76,H$70,1,100000000)</f>
        <v>0</v>
      </c>
      <c r="I76" s="2">
        <f>[1]!s_stmnote_bank_2n($B76,I$70,1,100000000)</f>
        <v>0</v>
      </c>
      <c r="J76" s="2">
        <f>[1]!s_stmnote_bank_2n($B76,J$70,1,100000000)</f>
        <v>0</v>
      </c>
      <c r="K76" s="2">
        <f>[1]!s_stmnote_bank_2n($B76,K$70,1,100000000)</f>
        <v>0</v>
      </c>
      <c r="L76" s="2">
        <f>[1]!s_stmnote_bank_2n($B76,L$70,1,100000000)</f>
        <v>0</v>
      </c>
      <c r="M76" s="2">
        <f>[1]!s_stmnote_bank_2n($B76,M$70,1,100000000)</f>
        <v>0</v>
      </c>
      <c r="N76" s="2">
        <f>[1]!s_stmnote_bank_2n($B76,N$70,1,100000000)</f>
        <v>32376.7</v>
      </c>
      <c r="O76" s="2">
        <f>[1]!s_stmnote_bank_2n($B76,O$70,1,100000000)</f>
        <v>0</v>
      </c>
      <c r="P76" s="2">
        <f>[1]!s_stmnote_bank_2n($B76,P$70,1,100000000)</f>
        <v>39151.56</v>
      </c>
      <c r="Q76" s="2">
        <f>[1]!s_stmnote_bank_2n($B76,Q$70,1,100000000)</f>
        <v>0</v>
      </c>
      <c r="R76" s="2">
        <f>[1]!s_stmnote_bank_2n($B76,R$70,1,100000000)</f>
        <v>46592.99</v>
      </c>
      <c r="S76" s="2">
        <f>[1]!s_stmnote_bank_2n($B76,S$70,1,100000000)</f>
        <v>0</v>
      </c>
      <c r="T76" s="2">
        <f>[1]!s_stmnote_bank_2n($B76,T$70,1,100000000)</f>
        <v>52064.68</v>
      </c>
      <c r="U76" s="2">
        <f>[1]!s_stmnote_bank_2n($B76,U$70,1,100000000)</f>
        <v>0</v>
      </c>
      <c r="V76" s="2">
        <f>[1]!s_stmnote_bank_2n($B76,V$70,1,100000000)</f>
        <v>58029.46</v>
      </c>
      <c r="W76" s="2">
        <f>[1]!s_stmnote_bank_2n($B76,W$70,1,100000000)</f>
        <v>0</v>
      </c>
      <c r="X76" s="2">
        <f>[1]!s_stmnote_bank_2n($B76,X$70,1,100000000)</f>
        <v>63050.14</v>
      </c>
      <c r="Y76" s="2">
        <f>[1]!s_stmnote_bank_2n($B76,Y$70,1,100000000)</f>
        <v>68961.42</v>
      </c>
      <c r="Z76" s="2">
        <f>[1]!s_stmnote_bank_2n($B76,Z$70,1,100000000)</f>
        <v>72863.11</v>
      </c>
      <c r="AA76" s="2">
        <f>[1]!s_stmnote_bank_2n($B76,AA$70,1,100000000)</f>
        <v>78062.350000000006</v>
      </c>
    </row>
    <row r="77" spans="2:27" x14ac:dyDescent="0.4">
      <c r="B77" t="str">
        <f>[1]!to_tradecode(C77)</f>
        <v>600036</v>
      </c>
      <c r="C77" s="3" t="s">
        <v>5</v>
      </c>
      <c r="D77" s="2">
        <f>[1]!s_stmnote_bank_2n($B77,D$70,1,100000000)</f>
        <v>6344.0355200000004</v>
      </c>
      <c r="E77" s="2">
        <f>[1]!s_stmnote_bank_2n($B77,E$70,1,100000000)</f>
        <v>7036.0209299999997</v>
      </c>
      <c r="F77" s="2">
        <f>[1]!s_stmnote_bank_2n($B77,F$70,1,100000000)</f>
        <v>7737.57017</v>
      </c>
      <c r="G77" s="2">
        <f>[1]!s_stmnote_bank_2n($B77,G$70,1,100000000)</f>
        <v>8445.7099999999991</v>
      </c>
      <c r="H77" s="2">
        <f>[1]!s_stmnote_bank_2n($B77,H$70,1,100000000)</f>
        <v>9435.34</v>
      </c>
      <c r="I77" s="2">
        <f>[1]!s_stmnote_bank_2n($B77,I$70,1,100000000)</f>
        <v>10466.26</v>
      </c>
      <c r="J77" s="2">
        <f>[1]!s_stmnote_bank_2n($B77,J$70,1,100000000)</f>
        <v>12506.48</v>
      </c>
      <c r="K77" s="2">
        <f>[1]!s_stmnote_bank_2n($B77,K$70,1,100000000)</f>
        <v>15406.82</v>
      </c>
      <c r="L77" s="2">
        <f>[1]!s_stmnote_bank_2n($B77,L$70,1,100000000)</f>
        <v>16081.46</v>
      </c>
      <c r="M77" s="2">
        <f>[1]!s_stmnote_bank_2n($B77,M$70,1,100000000)</f>
        <v>17524</v>
      </c>
      <c r="N77" s="2">
        <f>[1]!s_stmnote_bank_2n($B77,N$70,1,100000000)</f>
        <v>18971.78</v>
      </c>
      <c r="O77" s="2">
        <f>[1]!s_stmnote_bank_2n($B77,O$70,1,100000000)</f>
        <v>20927.580000000002</v>
      </c>
      <c r="P77" s="2">
        <f>[1]!s_stmnote_bank_2n($B77,P$70,1,100000000)</f>
        <v>22200.6</v>
      </c>
      <c r="Q77" s="2">
        <f>[1]!s_stmnote_bank_2n($B77,Q$70,1,100000000)</f>
        <v>24564.36</v>
      </c>
      <c r="R77" s="2">
        <f>[1]!s_stmnote_bank_2n($B77,R$70,1,100000000)</f>
        <v>25324.44</v>
      </c>
      <c r="S77" s="2">
        <f>[1]!s_stmnote_bank_2n($B77,S$70,1,100000000)</f>
        <v>27975.78</v>
      </c>
      <c r="T77" s="2">
        <f>[1]!s_stmnote_bank_2n($B77,T$70,1,100000000)</f>
        <v>27752.76</v>
      </c>
      <c r="U77" s="2">
        <f>[1]!s_stmnote_bank_2n($B77,U$70,1,100000000)</f>
        <v>34207.480000000003</v>
      </c>
      <c r="V77" s="2">
        <f>[1]!s_stmnote_bank_2n($B77,V$70,1,100000000)</f>
        <v>33044.379999999997</v>
      </c>
      <c r="W77" s="2">
        <f>[1]!s_stmnote_bank_2n($B77,W$70,1,100000000)</f>
        <v>34417.919999999998</v>
      </c>
      <c r="X77" s="2">
        <f>[1]!s_stmnote_bank_2n($B77,X$70,1,100000000)</f>
        <v>35716.980000000003</v>
      </c>
      <c r="Y77" s="2">
        <f>[1]!s_stmnote_bank_2n($B77,Y$70,1,100000000)</f>
        <v>36926.480000000003</v>
      </c>
      <c r="Z77" s="2">
        <f>[1]!s_stmnote_bank_2n($B77,Z$70,1,100000000)</f>
        <v>38020.49</v>
      </c>
      <c r="AA77" s="2">
        <f>[1]!s_stmnote_bank_2n($B77,AA$70,1,100000000)</f>
        <v>41422.54</v>
      </c>
    </row>
    <row r="78" spans="2:27" x14ac:dyDescent="0.4">
      <c r="B78" t="str">
        <f>[1]!to_tradecode(C78)</f>
        <v>601166</v>
      </c>
      <c r="C78" s="3" t="s">
        <v>6</v>
      </c>
      <c r="D78" s="2">
        <f>[1]!s_stmnote_bank_2n($B78,D$70,1,100000000)</f>
        <v>3552.18109</v>
      </c>
      <c r="E78" s="2">
        <f>[1]!s_stmnote_bank_2n($B78,E$70,1,100000000)</f>
        <v>3852.1906399999998</v>
      </c>
      <c r="F78" s="2">
        <f>[1]!s_stmnote_bank_2n($B78,F$70,1,100000000)</f>
        <v>4231.9671099999996</v>
      </c>
      <c r="G78" s="2">
        <f>[1]!s_stmnote_bank_2n($B78,G$70,1,100000000)</f>
        <v>4358.2792300000001</v>
      </c>
      <c r="H78" s="2">
        <f>[1]!s_stmnote_bank_2n($B78,H$70,1,100000000)</f>
        <v>5053.70856</v>
      </c>
      <c r="I78" s="2">
        <f>[1]!s_stmnote_bank_2n($B78,I$70,1,100000000)</f>
        <v>5341.4455286515004</v>
      </c>
      <c r="J78" s="2">
        <f>[1]!s_stmnote_bank_2n($B78,J$70,1,100000000)</f>
        <v>6324.2595899999997</v>
      </c>
      <c r="K78" s="2">
        <f>[1]!s_stmnote_bank_2n($B78,K$70,1,100000000)</f>
        <v>8259.5640800000001</v>
      </c>
      <c r="L78" s="2">
        <f>[1]!s_stmnote_bank_2n($B78,L$70,1,100000000)</f>
        <v>9008.8444799999997</v>
      </c>
      <c r="M78" s="2">
        <f>[1]!s_stmnote_bank_2n($B78,M$70,1,100000000)</f>
        <v>10112.56899</v>
      </c>
      <c r="N78" s="2">
        <f>[1]!s_stmnote_bank_2n($B78,N$70,1,100000000)</f>
        <v>11327.673834258501</v>
      </c>
      <c r="O78" s="2">
        <f>[1]!s_stmnote_bank_2n($B78,O$70,1,100000000)</f>
        <v>12229.79</v>
      </c>
      <c r="P78" s="2">
        <f>[1]!s_stmnote_bank_2n($B78,P$70,1,100000000)</f>
        <v>13452.79</v>
      </c>
      <c r="Q78" s="2">
        <f>[1]!s_stmnote_bank_2n($B78,Q$70,1,100000000)</f>
        <v>14997.42</v>
      </c>
      <c r="R78" s="2">
        <f>[1]!s_stmnote_bank_2n($B78,R$70,1,100000000)</f>
        <v>18132.66</v>
      </c>
      <c r="S78" s="2">
        <f>[1]!s_stmnote_bank_2n($B78,S$70,1,100000000)</f>
        <v>20822.46</v>
      </c>
      <c r="T78" s="2">
        <f>[1]!s_stmnote_bank_2n($B78,T$70,1,100000000)</f>
        <v>21703.45</v>
      </c>
      <c r="U78" s="2">
        <f>[1]!s_stmnote_bank_2n($B78,U$70,1,100000000)</f>
        <v>22465.22</v>
      </c>
      <c r="V78" s="2">
        <f>[1]!s_stmnote_bank_2n($B78,V$70,1,100000000)</f>
        <v>22677.8</v>
      </c>
      <c r="W78" s="2">
        <f>[1]!s_stmnote_bank_2n($B78,W$70,1,100000000)</f>
        <v>24450.22</v>
      </c>
      <c r="X78" s="2">
        <f>[1]!s_stmnote_bank_2n($B78,X$70,1,100000000)</f>
        <v>24839.23</v>
      </c>
      <c r="Y78" s="2">
        <f>[1]!s_stmnote_bank_2n($B78,Y$70,1,100000000)</f>
        <v>24752.87</v>
      </c>
      <c r="Z78" s="2">
        <f>[1]!s_stmnote_bank_2n($B78,Z$70,1,100000000)</f>
        <v>26947.51</v>
      </c>
      <c r="AA78" s="2">
        <f>[1]!s_stmnote_bank_2n($B78,AA$70,1,100000000)</f>
        <v>30082.19</v>
      </c>
    </row>
    <row r="79" spans="2:27" x14ac:dyDescent="0.4">
      <c r="B79" t="str">
        <f>[1]!to_tradecode(C79)</f>
        <v>600016</v>
      </c>
      <c r="C79" s="3" t="s">
        <v>7</v>
      </c>
      <c r="D79" s="2">
        <f>[1]!s_stmnote_bank_2n($B79,D$70,1,100000000)</f>
        <v>4888.3276299999998</v>
      </c>
      <c r="E79" s="2">
        <f>[1]!s_stmnote_bank_2n($B79,E$70,1,100000000)</f>
        <v>5349.5060700000004</v>
      </c>
      <c r="F79" s="2">
        <f>[1]!s_stmnote_bank_2n($B79,F$70,1,100000000)</f>
        <v>5833.1523900000002</v>
      </c>
      <c r="G79" s="2">
        <f>[1]!s_stmnote_bank_2n($B79,G$70,1,100000000)</f>
        <v>6418.3058099999998</v>
      </c>
      <c r="H79" s="2">
        <f>[1]!s_stmnote_bank_2n($B79,H$70,1,100000000)</f>
        <v>6712.1943000000001</v>
      </c>
      <c r="I79" s="2">
        <f>[1]!s_stmnote_bank_2n($B79,I$70,1,100000000)</f>
        <v>7604.0419199999997</v>
      </c>
      <c r="J79" s="2">
        <f>[1]!s_stmnote_bank_2n($B79,J$70,1,100000000)</f>
        <v>7857.86</v>
      </c>
      <c r="K79" s="2">
        <f>[1]!s_stmnote_bank_2n($B79,K$70,1,100000000)</f>
        <v>10753.09</v>
      </c>
      <c r="L79" s="2">
        <f>[1]!s_stmnote_bank_2n($B79,L$70,1,100000000)</f>
        <v>11279.38</v>
      </c>
      <c r="M79" s="2">
        <f>[1]!s_stmnote_bank_2n($B79,M$70,1,100000000)</f>
        <v>13195.6</v>
      </c>
      <c r="N79" s="2">
        <f>[1]!s_stmnote_bank_2n($B79,N$70,1,100000000)</f>
        <v>14169.39</v>
      </c>
      <c r="O79" s="2">
        <f>[1]!s_stmnote_bank_2n($B79,O$70,1,100000000)</f>
        <v>15365.86</v>
      </c>
      <c r="P79" s="2">
        <f>[1]!s_stmnote_bank_2n($B79,P$70,1,100000000)</f>
        <v>16447.38</v>
      </c>
      <c r="Q79" s="2">
        <f>[1]!s_stmnote_bank_2n($B79,Q$70,1,100000000)</f>
        <v>18109.63</v>
      </c>
      <c r="R79" s="2">
        <f>[1]!s_stmnote_bank_2n($B79,R$70,1,100000000)</f>
        <v>19261.939999999999</v>
      </c>
      <c r="S79" s="2">
        <f>[1]!s_stmnote_bank_2n($B79,S$70,1,100000000)</f>
        <v>21749.75</v>
      </c>
      <c r="T79" s="2">
        <f>[1]!s_stmnote_bank_2n($B79,T$70,1,100000000)</f>
        <v>21466.89</v>
      </c>
      <c r="U79" s="2">
        <f>[1]!s_stmnote_bank_2n($B79,U$70,1,100000000)</f>
        <v>24205.77</v>
      </c>
      <c r="V79" s="2">
        <f>[1]!s_stmnote_bank_2n($B79,V$70,1,100000000)</f>
        <v>24338.1</v>
      </c>
      <c r="W79" s="2">
        <f>[1]!s_stmnote_bank_2n($B79,W$70,1,100000000)</f>
        <v>26326.799999999999</v>
      </c>
      <c r="X79" s="2">
        <f>[1]!s_stmnote_bank_2n($B79,X$70,1,100000000)</f>
        <v>27322.62</v>
      </c>
      <c r="Y79" s="2">
        <f>[1]!s_stmnote_bank_2n($B79,Y$70,1,100000000)</f>
        <v>29346.33</v>
      </c>
      <c r="Z79" s="2">
        <f>[1]!s_stmnote_bank_2n($B79,Z$70,1,100000000)</f>
        <v>30822.42</v>
      </c>
      <c r="AA79" s="2">
        <f>[1]!s_stmnote_bank_2n($B79,AA$70,1,100000000)</f>
        <v>30231.27</v>
      </c>
    </row>
    <row r="80" spans="2:27" x14ac:dyDescent="0.4">
      <c r="B80" t="str">
        <f>[1]!to_tradecode(C80)</f>
        <v>600000</v>
      </c>
      <c r="C80" s="3" t="s">
        <v>8</v>
      </c>
      <c r="D80" s="2">
        <f>[1]!s_stmnote_bank_2n($B80,D$70,1,100000000)</f>
        <v>5055.7562900000003</v>
      </c>
      <c r="E80" s="2">
        <f>[1]!s_stmnote_bank_2n($B80,E$70,1,100000000)</f>
        <v>5591.1672500000004</v>
      </c>
      <c r="F80" s="2">
        <f>[1]!s_stmnote_bank_2n($B80,F$70,1,100000000)</f>
        <v>5964.8849799999998</v>
      </c>
      <c r="G80" s="2">
        <f>[1]!s_stmnote_bank_2n($B80,G$70,1,100000000)</f>
        <v>6414.7138100000002</v>
      </c>
      <c r="H80" s="2">
        <f>[1]!s_stmnote_bank_2n($B80,H$70,1,100000000)</f>
        <v>7634.7289300000002</v>
      </c>
      <c r="I80" s="2">
        <f>[1]!s_stmnote_bank_2n($B80,I$70,1,100000000)</f>
        <v>8335.2790150092005</v>
      </c>
      <c r="J80" s="2">
        <f>[1]!s_stmnote_bank_2n($B80,J$70,1,100000000)</f>
        <v>9472.9358152511995</v>
      </c>
      <c r="K80" s="2">
        <f>[1]!s_stmnote_bank_2n($B80,K$70,1,100000000)</f>
        <v>12344.561729999999</v>
      </c>
      <c r="L80" s="2">
        <f>[1]!s_stmnote_bank_2n($B80,L$70,1,100000000)</f>
        <v>12953.423419471201</v>
      </c>
      <c r="M80" s="2">
        <f>[1]!s_stmnote_bank_2n($B80,M$70,1,100000000)</f>
        <v>14446.933359515</v>
      </c>
      <c r="N80" s="2">
        <f>[1]!s_stmnote_bank_2n($B80,N$70,1,100000000)</f>
        <v>16386.795903630002</v>
      </c>
      <c r="O80" s="2">
        <f>[1]!s_stmnote_bank_2n($B80,O$70,1,100000000)</f>
        <v>17509.174559999999</v>
      </c>
      <c r="P80" s="2">
        <f>[1]!s_stmnote_bank_2n($B80,P$70,1,100000000)</f>
        <v>18510.551210000001</v>
      </c>
      <c r="Q80" s="2">
        <f>[1]!s_stmnote_bank_2n($B80,Q$70,1,100000000)</f>
        <v>20617.49192</v>
      </c>
      <c r="R80" s="2">
        <f>[1]!s_stmnote_bank_2n($B80,R$70,1,100000000)</f>
        <v>21343.65</v>
      </c>
      <c r="S80" s="2">
        <f>[1]!s_stmnote_bank_2n($B80,S$70,1,100000000)</f>
        <v>23879.68</v>
      </c>
      <c r="T80" s="2">
        <f>[1]!s_stmnote_bank_2n($B80,T$70,1,100000000)</f>
        <v>24196.959999999999</v>
      </c>
      <c r="U80" s="2">
        <f>[1]!s_stmnote_bank_2n($B80,U$70,1,100000000)</f>
        <v>27567.83</v>
      </c>
      <c r="V80" s="2">
        <f>[1]!s_stmnote_bank_2n($B80,V$70,1,100000000)</f>
        <v>27240.04</v>
      </c>
      <c r="W80" s="2">
        <f>[1]!s_stmnote_bank_2n($B80,W$70,1,100000000)</f>
        <v>29888.43</v>
      </c>
      <c r="X80" s="2">
        <f>[1]!s_stmnote_bank_2n($B80,X$70,1,100000000)</f>
        <v>29541.49</v>
      </c>
      <c r="Y80" s="2">
        <f>[1]!s_stmnote_bank_2n($B80,Y$70,1,100000000)</f>
        <v>29557.47</v>
      </c>
      <c r="Z80" s="2">
        <f>[1]!s_stmnote_bank_2n($B80,Z$70,1,100000000)</f>
        <v>30020.15</v>
      </c>
      <c r="AA80" s="2">
        <f>[1]!s_stmnote_bank_2n($B80,AA$70,1,100000000)</f>
        <v>31725.19</v>
      </c>
    </row>
    <row r="81" spans="2:27" x14ac:dyDescent="0.4">
      <c r="B81" t="str">
        <f>[1]!to_tradecode(C81)</f>
        <v>601998</v>
      </c>
      <c r="C81" s="3" t="s">
        <v>9</v>
      </c>
      <c r="D81" s="2">
        <f>[1]!s_stmnote_bank_2n($B81,D$70,1,100000000)</f>
        <v>5305.73</v>
      </c>
      <c r="E81" s="2">
        <f>[1]!s_stmnote_bank_2n($B81,E$70,1,100000000)</f>
        <v>0</v>
      </c>
      <c r="F81" s="2">
        <f>[1]!s_stmnote_bank_2n($B81,F$70,1,100000000)</f>
        <v>6184.12</v>
      </c>
      <c r="G81" s="2">
        <f>[1]!s_stmnote_bank_2n($B81,G$70,1,100000000)</f>
        <v>6664.24</v>
      </c>
      <c r="H81" s="2">
        <f>[1]!s_stmnote_bank_2n($B81,H$70,1,100000000)</f>
        <v>7872.11</v>
      </c>
      <c r="I81" s="2">
        <f>[1]!s_stmnote_bank_2n($B81,I$70,1,100000000)</f>
        <v>8494.64</v>
      </c>
      <c r="J81" s="2">
        <f>[1]!s_stmnote_bank_2n($B81,J$70,1,100000000)</f>
        <v>9458.35</v>
      </c>
      <c r="K81" s="2">
        <f>[1]!s_stmnote_bank_2n($B81,K$70,1,100000000)</f>
        <v>11733.47</v>
      </c>
      <c r="L81" s="2">
        <f>[1]!s_stmnote_bank_2n($B81,L$70,1,100000000)</f>
        <v>13419.27</v>
      </c>
      <c r="M81" s="2">
        <f>[1]!s_stmnote_bank_2n($B81,M$70,1,100000000)</f>
        <v>16293.02</v>
      </c>
      <c r="N81" s="2">
        <f>[1]!s_stmnote_bank_2n($B81,N$70,1,100000000)</f>
        <v>17308.16</v>
      </c>
      <c r="O81" s="2">
        <f>[1]!s_stmnote_bank_2n($B81,O$70,1,100000000)</f>
        <v>18732.27</v>
      </c>
      <c r="P81" s="2">
        <f>[1]!s_stmnote_bank_2n($B81,P$70,1,100000000)</f>
        <v>19680.509999999998</v>
      </c>
      <c r="Q81" s="2">
        <f>[1]!s_stmnote_bank_2n($B81,Q$70,1,100000000)</f>
        <v>21888.2</v>
      </c>
      <c r="R81" s="2">
        <f>[1]!s_stmnote_bank_2n($B81,R$70,1,100000000)</f>
        <v>22551.41</v>
      </c>
      <c r="S81" s="2">
        <f>[1]!s_stmnote_bank_2n($B81,S$70,1,100000000)</f>
        <v>26139.11</v>
      </c>
      <c r="T81" s="2">
        <f>[1]!s_stmnote_bank_2n($B81,T$70,1,100000000)</f>
        <v>26516.78</v>
      </c>
      <c r="U81" s="2">
        <f>[1]!s_stmnote_bank_2n($B81,U$70,1,100000000)</f>
        <v>30532.13</v>
      </c>
      <c r="V81" s="2">
        <f>[1]!s_stmnote_bank_2n($B81,V$70,1,100000000)</f>
        <v>28495.74</v>
      </c>
      <c r="W81" s="2">
        <f>[1]!s_stmnote_bank_2n($B81,W$70,1,100000000)</f>
        <v>30814.63</v>
      </c>
      <c r="X81" s="2">
        <f>[1]!s_stmnote_bank_2n($B81,X$70,1,100000000)</f>
        <v>31827.75</v>
      </c>
      <c r="Y81" s="2">
        <f>[1]!s_stmnote_bank_2n($B81,Y$70,1,100000000)</f>
        <v>34551.61</v>
      </c>
      <c r="Z81" s="2">
        <f>[1]!s_stmnote_bank_2n($B81,Z$70,1,100000000)</f>
        <v>36392.9</v>
      </c>
      <c r="AA81" s="2">
        <f>[1]!s_stmnote_bank_2n($B81,AA$70,1,100000000)</f>
        <v>34534.76</v>
      </c>
    </row>
    <row r="82" spans="2:27" x14ac:dyDescent="0.4">
      <c r="B82" t="str">
        <f>[1]!to_tradecode(C82)</f>
        <v>000001</v>
      </c>
      <c r="C82" s="3" t="s">
        <v>10</v>
      </c>
      <c r="D82" s="2">
        <f>[1]!s_stmnote_bank_2n($B82,D$70,1,100000000)</f>
        <v>2018.1580100199999</v>
      </c>
      <c r="E82" s="2">
        <f>[1]!s_stmnote_bank_2n($B82,E$70,1,100000000)</f>
        <v>2117.1555202300001</v>
      </c>
      <c r="F82" s="2">
        <f>[1]!s_stmnote_bank_2n($B82,F$70,1,100000000)</f>
        <v>2322.0632769399999</v>
      </c>
      <c r="G82" s="2">
        <f>[1]!s_stmnote_bank_2n($B82,G$70,1,100000000)</f>
        <v>2664.6579900000002</v>
      </c>
      <c r="H82" s="2">
        <f>[1]!s_stmnote_bank_2n($B82,H$70,1,100000000)</f>
        <v>2812.7698099999998</v>
      </c>
      <c r="I82" s="2">
        <f>[1]!s_stmnote_bank_2n($B82,I$70,1,100000000)</f>
        <v>3431.3986399999999</v>
      </c>
      <c r="J82" s="2">
        <f>[1]!s_stmnote_bank_2n($B82,J$70,1,100000000)</f>
        <v>3605.1403599999999</v>
      </c>
      <c r="K82" s="2">
        <f>[1]!s_stmnote_bank_2n($B82,K$70,1,100000000)</f>
        <v>4165.7188200000001</v>
      </c>
      <c r="L82" s="2">
        <f>[1]!s_stmnote_bank_2n($B82,L$70,1,100000000)</f>
        <v>4546.3520799999997</v>
      </c>
      <c r="M82" s="2">
        <f>[1]!s_stmnote_bank_2n($B82,M$70,1,100000000)</f>
        <v>5059.8833800000002</v>
      </c>
      <c r="N82" s="2">
        <f>[1]!s_stmnote_bank_2n($B82,N$70,1,100000000)</f>
        <v>5629.1234199999999</v>
      </c>
      <c r="O82" s="2">
        <f>[1]!s_stmnote_bank_2n($B82,O$70,1,100000000)</f>
        <v>6324.9654300000002</v>
      </c>
      <c r="P82" s="2">
        <f>[1]!s_stmnote_bank_2n($B82,P$70,1,100000000)</f>
        <v>8508.45147</v>
      </c>
      <c r="Q82" s="2">
        <f>[1]!s_stmnote_bank_2n($B82,Q$70,1,100000000)</f>
        <v>9495.7797499999997</v>
      </c>
      <c r="R82" s="2">
        <f>[1]!s_stmnote_bank_2n($B82,R$70,1,100000000)</f>
        <v>10211.077020000001</v>
      </c>
      <c r="S82" s="2">
        <f>[1]!s_stmnote_bank_2n($B82,S$70,1,100000000)</f>
        <v>11753.61</v>
      </c>
      <c r="T82" s="2">
        <f>[1]!s_stmnote_bank_2n($B82,T$70,1,100000000)</f>
        <v>12170.02</v>
      </c>
      <c r="U82" s="2">
        <f>[1]!s_stmnote_bank_2n($B82,U$70,1,100000000)</f>
        <v>15089.04</v>
      </c>
      <c r="V82" s="2">
        <f>[1]!s_stmnote_bank_2n($B82,V$70,1,100000000)</f>
        <v>15331.83</v>
      </c>
      <c r="W82" s="2">
        <f>[1]!s_stmnote_bank_2n($B82,W$70,1,100000000)</f>
        <v>16551.12</v>
      </c>
      <c r="X82" s="2">
        <f>[1]!s_stmnote_bank_2n($B82,X$70,1,100000000)</f>
        <v>17339.21</v>
      </c>
      <c r="Y82" s="2">
        <f>[1]!s_stmnote_bank_2n($B82,Y$70,1,100000000)</f>
        <v>18983.48</v>
      </c>
      <c r="Z82" s="2">
        <f>[1]!s_stmnote_bank_2n($B82,Z$70,1,100000000)</f>
        <v>19218.349999999999</v>
      </c>
      <c r="AA82" s="2">
        <f>[1]!s_stmnote_bank_2n($B82,AA$70,1,100000000)</f>
        <v>19123.330000000002</v>
      </c>
    </row>
    <row r="83" spans="2:27" x14ac:dyDescent="0.4">
      <c r="B83" t="str">
        <f>[1]!to_tradecode(C83)</f>
        <v>601818</v>
      </c>
      <c r="C83" s="3" t="s">
        <v>11</v>
      </c>
      <c r="D83" s="2">
        <f>[1]!s_stmnote_bank_2n($B83,D$70,1,100000000)</f>
        <v>4334.03658</v>
      </c>
      <c r="E83" s="2">
        <f>[1]!s_stmnote_bank_2n($B83,E$70,1,100000000)</f>
        <v>0</v>
      </c>
      <c r="F83" s="2">
        <f>[1]!s_stmnote_bank_2n($B83,F$70,1,100000000)</f>
        <v>5028.7148500000003</v>
      </c>
      <c r="G83" s="2">
        <f>[1]!s_stmnote_bank_2n($B83,G$70,1,100000000)</f>
        <v>0</v>
      </c>
      <c r="H83" s="2">
        <f>[1]!s_stmnote_bank_2n($B83,H$70,1,100000000)</f>
        <v>5607.03</v>
      </c>
      <c r="I83" s="2">
        <f>[1]!s_stmnote_bank_2n($B83,I$70,1,100000000)</f>
        <v>0</v>
      </c>
      <c r="J83" s="2">
        <f>[1]!s_stmnote_bank_2n($B83,J$70,1,100000000)</f>
        <v>6258.53</v>
      </c>
      <c r="K83" s="2">
        <f>[1]!s_stmnote_bank_2n($B83,K$70,1,100000000)</f>
        <v>0</v>
      </c>
      <c r="L83" s="2">
        <f>[1]!s_stmnote_bank_2n($B83,L$70,1,100000000)</f>
        <v>8077.0285199999998</v>
      </c>
      <c r="M83" s="2">
        <f>[1]!s_stmnote_bank_2n($B83,M$70,1,100000000)</f>
        <v>9513.6917599999997</v>
      </c>
      <c r="N83" s="2">
        <f>[1]!s_stmnote_bank_2n($B83,N$70,1,100000000)</f>
        <v>10297.106110000001</v>
      </c>
      <c r="O83" s="2">
        <f>[1]!s_stmnote_bank_2n($B83,O$70,1,100000000)</f>
        <v>11372.997139999999</v>
      </c>
      <c r="P83" s="2">
        <f>[1]!s_stmnote_bank_2n($B83,P$70,1,100000000)</f>
        <v>11788.003290000001</v>
      </c>
      <c r="Q83" s="2">
        <f>[1]!s_stmnote_bank_2n($B83,Q$70,1,100000000)</f>
        <v>13832.123799999999</v>
      </c>
      <c r="R83" s="2">
        <f>[1]!s_stmnote_bank_2n($B83,R$70,1,100000000)</f>
        <v>14269.41</v>
      </c>
      <c r="S83" s="2">
        <f>[1]!s_stmnote_bank_2n($B83,S$70,1,100000000)</f>
        <v>15546.91</v>
      </c>
      <c r="T83" s="2">
        <f>[1]!s_stmnote_bank_2n($B83,T$70,1,100000000)</f>
        <v>16052.78</v>
      </c>
      <c r="U83" s="2">
        <f>[1]!s_stmnote_bank_2n($B83,U$70,1,100000000)</f>
        <v>17962.82</v>
      </c>
      <c r="V83" s="2">
        <f>[1]!s_stmnote_bank_2n($B83,V$70,1,100000000)</f>
        <v>17853.37</v>
      </c>
      <c r="W83" s="2">
        <f>[1]!s_stmnote_bank_2n($B83,W$70,1,100000000)</f>
        <v>18945.759999999998</v>
      </c>
      <c r="X83" s="2">
        <f>[1]!s_stmnote_bank_2n($B83,X$70,1,100000000)</f>
        <v>19938.43</v>
      </c>
      <c r="Y83" s="2">
        <f>[1]!s_stmnote_bank_2n($B83,Y$70,1,100000000)</f>
        <v>21773.69</v>
      </c>
      <c r="Z83" s="2">
        <f>[1]!s_stmnote_bank_2n($B83,Z$70,1,100000000)</f>
        <v>21208.87</v>
      </c>
      <c r="AA83" s="2">
        <f>[1]!s_stmnote_bank_2n($B83,AA$70,1,100000000)</f>
        <v>22713.03</v>
      </c>
    </row>
    <row r="84" spans="2:27" x14ac:dyDescent="0.4">
      <c r="B84" t="str">
        <f>[1]!to_tradecode(C84)</f>
        <v>600015</v>
      </c>
      <c r="C84" s="3" t="s">
        <v>12</v>
      </c>
      <c r="D84" s="2">
        <f>[1]!s_stmnote_bank_2n($B84,D$70,1,100000000)</f>
        <v>3105.0349900000001</v>
      </c>
      <c r="E84" s="2">
        <f>[1]!s_stmnote_bank_2n($B84,E$70,1,100000000)</f>
        <v>3376.5707699999998</v>
      </c>
      <c r="F84" s="2">
        <f>[1]!s_stmnote_bank_2n($B84,F$70,1,100000000)</f>
        <v>3712.9502400000001</v>
      </c>
      <c r="G84" s="2">
        <f>[1]!s_stmnote_bank_2n($B84,G$70,1,100000000)</f>
        <v>3803.8318199999999</v>
      </c>
      <c r="H84" s="2">
        <f>[1]!s_stmnote_bank_2n($B84,H$70,1,100000000)</f>
        <v>4387.8225899999998</v>
      </c>
      <c r="I84" s="2">
        <f>[1]!s_stmnote_bank_2n($B84,I$70,1,100000000)</f>
        <v>4573.2075689183002</v>
      </c>
      <c r="J84" s="2">
        <f>[1]!s_stmnote_bank_2n($B84,J$70,1,100000000)</f>
        <v>4853.4957700000004</v>
      </c>
      <c r="K84" s="2">
        <f>[1]!s_stmnote_bank_2n($B84,K$70,1,100000000)</f>
        <v>5635.8404300000002</v>
      </c>
      <c r="L84" s="2">
        <f>[1]!s_stmnote_bank_2n($B84,L$70,1,100000000)</f>
        <v>5816.78388</v>
      </c>
      <c r="M84" s="2">
        <f>[1]!s_stmnote_bank_2n($B84,M$70,1,100000000)</f>
        <v>6718.0944600000003</v>
      </c>
      <c r="N84" s="2">
        <f>[1]!s_stmnote_bank_2n($B84,N$70,1,100000000)</f>
        <v>7676.2224901693999</v>
      </c>
      <c r="O84" s="2">
        <f>[1]!s_stmnote_bank_2n($B84,O$70,1,100000000)</f>
        <v>8175.9167928906991</v>
      </c>
      <c r="P84" s="2">
        <f>[1]!s_stmnote_bank_2n($B84,P$70,1,100000000)</f>
        <v>8960.2365363362005</v>
      </c>
      <c r="Q84" s="2">
        <f>[1]!s_stmnote_bank_2n($B84,Q$70,1,100000000)</f>
        <v>9688.5186610153996</v>
      </c>
      <c r="R84" s="2">
        <f>[1]!s_stmnote_bank_2n($B84,R$70,1,100000000)</f>
        <v>10360.0011175158</v>
      </c>
      <c r="S84" s="2">
        <f>[1]!s_stmnote_bank_2n($B84,S$70,1,100000000)</f>
        <v>10925.91</v>
      </c>
      <c r="T84" s="2">
        <f>[1]!s_stmnote_bank_2n($B84,T$70,1,100000000)</f>
        <v>11775.92</v>
      </c>
      <c r="U84" s="2">
        <f>[1]!s_stmnote_bank_2n($B84,U$70,1,100000000)</f>
        <v>12917.94</v>
      </c>
      <c r="V84" s="2">
        <f>[1]!s_stmnote_bank_2n($B84,V$70,1,100000000)</f>
        <v>13032.16</v>
      </c>
      <c r="W84" s="2">
        <f>[1]!s_stmnote_bank_2n($B84,W$70,1,100000000)</f>
        <v>13206.04</v>
      </c>
      <c r="X84" s="2">
        <f>[1]!s_stmnote_bank_2n($B84,X$70,1,100000000)</f>
        <v>13516.63</v>
      </c>
      <c r="Y84" s="2">
        <f>[1]!s_stmnote_bank_2n($B84,Y$70,1,100000000)</f>
        <v>13817.5</v>
      </c>
      <c r="Z84" s="2">
        <f>[1]!s_stmnote_bank_2n($B84,Z$70,1,100000000)</f>
        <v>13683</v>
      </c>
      <c r="AA84" s="2">
        <f>[1]!s_stmnote_bank_2n($B84,AA$70,1,100000000)</f>
        <v>13768.75</v>
      </c>
    </row>
    <row r="85" spans="2:27" x14ac:dyDescent="0.4">
      <c r="B85" t="str">
        <f>[1]!to_tradecode(C85)</f>
        <v>601169</v>
      </c>
      <c r="C85" s="3" t="s">
        <v>13</v>
      </c>
      <c r="D85" s="2">
        <f>[1]!s_stmnote_bank_2n($B85,D$70,1,100000000)</f>
        <v>1985.4691</v>
      </c>
      <c r="E85" s="2">
        <f>[1]!s_stmnote_bank_2n($B85,E$70,1,100000000)</f>
        <v>0</v>
      </c>
      <c r="F85" s="2">
        <f>[1]!s_stmnote_bank_2n($B85,F$70,1,100000000)</f>
        <v>2330.9026100000001</v>
      </c>
      <c r="G85" s="2">
        <f>[1]!s_stmnote_bank_2n($B85,G$70,1,100000000)</f>
        <v>0</v>
      </c>
      <c r="H85" s="2">
        <f>[1]!s_stmnote_bank_2n($B85,H$70,1,100000000)</f>
        <v>2596.8675600000001</v>
      </c>
      <c r="I85" s="2">
        <f>[1]!s_stmnote_bank_2n($B85,I$70,1,100000000)</f>
        <v>2812.5450700000001</v>
      </c>
      <c r="J85" s="2">
        <f>[1]!s_stmnote_bank_2n($B85,J$70,1,100000000)</f>
        <v>3158.4011399999999</v>
      </c>
      <c r="K85" s="2">
        <f>[1]!s_stmnote_bank_2n($B85,K$70,1,100000000)</f>
        <v>3853.9126900000001</v>
      </c>
      <c r="L85" s="2">
        <f>[1]!s_stmnote_bank_2n($B85,L$70,1,100000000)</f>
        <v>4469.3870299999999</v>
      </c>
      <c r="M85" s="2">
        <f>[1]!s_stmnote_bank_2n($B85,M$70,1,100000000)</f>
        <v>5050.2082300000002</v>
      </c>
      <c r="N85" s="2">
        <f>[1]!s_stmnote_bank_2n($B85,N$70,1,100000000)</f>
        <v>5577.2433600000004</v>
      </c>
      <c r="O85" s="2">
        <f>[1]!s_stmnote_bank_2n($B85,O$70,1,100000000)</f>
        <v>5886.3545800000002</v>
      </c>
      <c r="P85" s="2">
        <f>[1]!s_stmnote_bank_2n($B85,P$70,1,100000000)</f>
        <v>6142.4118099999996</v>
      </c>
      <c r="Q85" s="2">
        <f>[1]!s_stmnote_bank_2n($B85,Q$70,1,100000000)</f>
        <v>6885.0384299999996</v>
      </c>
      <c r="R85" s="2">
        <f>[1]!s_stmnote_bank_2n($B85,R$70,1,100000000)</f>
        <v>7137.7246500000001</v>
      </c>
      <c r="S85" s="2">
        <f>[1]!s_stmnote_bank_2n($B85,S$70,1,100000000)</f>
        <v>7938.7339499999998</v>
      </c>
      <c r="T85" s="2">
        <f>[1]!s_stmnote_bank_2n($B85,T$70,1,100000000)</f>
        <v>8344.7986700000001</v>
      </c>
      <c r="U85" s="2">
        <f>[1]!s_stmnote_bank_2n($B85,U$70,1,100000000)</f>
        <v>9302.6200000000008</v>
      </c>
      <c r="V85" s="2">
        <f>[1]!s_stmnote_bank_2n($B85,V$70,1,100000000)</f>
        <v>9228.1299999999992</v>
      </c>
      <c r="W85" s="2">
        <f>[1]!s_stmnote_bank_2n($B85,W$70,1,100000000)</f>
        <v>9813.3700000000008</v>
      </c>
      <c r="X85" s="2">
        <f>[1]!s_stmnote_bank_2n($B85,X$70,1,100000000)</f>
        <v>10223</v>
      </c>
      <c r="Y85" s="2">
        <f>[1]!s_stmnote_bank_2n($B85,Y$70,1,100000000)</f>
        <v>11004.09</v>
      </c>
      <c r="Z85" s="2">
        <f>[1]!s_stmnote_bank_2n($B85,Z$70,1,100000000)</f>
        <v>11509.04</v>
      </c>
      <c r="AA85" s="2">
        <f>[1]!s_stmnote_bank_2n($B85,AA$70,1,100000000)</f>
        <v>12679.05</v>
      </c>
    </row>
    <row r="86" spans="2:27" x14ac:dyDescent="0.4">
      <c r="B86" t="str">
        <f>[1]!to_tradecode(C86)</f>
        <v>601009</v>
      </c>
      <c r="C86" s="3" t="s">
        <v>14</v>
      </c>
      <c r="D86" s="2">
        <f>[1]!s_stmnote_bank_2n($B86,D$70,1,100000000)</f>
        <v>358.59150886800001</v>
      </c>
      <c r="E86" s="2">
        <f>[1]!s_stmnote_bank_2n($B86,E$70,1,100000000)</f>
        <v>0</v>
      </c>
      <c r="F86" s="2">
        <f>[1]!s_stmnote_bank_2n($B86,F$70,1,100000000)</f>
        <v>438.58155350459998</v>
      </c>
      <c r="G86" s="2">
        <f>[1]!s_stmnote_bank_2n($B86,G$70,1,100000000)</f>
        <v>501.68315074999998</v>
      </c>
      <c r="H86" s="2">
        <f>[1]!s_stmnote_bank_2n($B86,H$70,1,100000000)</f>
        <v>509.31531682910003</v>
      </c>
      <c r="I86" s="2">
        <f>[1]!s_stmnote_bank_2n($B86,I$70,1,100000000)</f>
        <v>564.29755998250005</v>
      </c>
      <c r="J86" s="2">
        <f>[1]!s_stmnote_bank_2n($B86,J$70,1,100000000)</f>
        <v>627.30991169250001</v>
      </c>
      <c r="K86" s="2">
        <f>[1]!s_stmnote_bank_2n($B86,K$70,1,100000000)</f>
        <v>941.94329606839995</v>
      </c>
      <c r="L86" s="2">
        <f>[1]!s_stmnote_bank_2n($B86,L$70,1,100000000)</f>
        <v>1021.2722253823</v>
      </c>
      <c r="M86" s="2">
        <f>[1]!s_stmnote_bank_2n($B86,M$70,1,100000000)</f>
        <v>1266.3375709216</v>
      </c>
      <c r="N86" s="2">
        <f>[1]!s_stmnote_bank_2n($B86,N$70,1,100000000)</f>
        <v>1397.2432799999999</v>
      </c>
      <c r="O86" s="2">
        <f>[1]!s_stmnote_bank_2n($B86,O$70,1,100000000)</f>
        <v>1651.9154100000001</v>
      </c>
      <c r="P86" s="2">
        <f>[1]!s_stmnote_bank_2n($B86,P$70,1,100000000)</f>
        <v>1664.2428500000001</v>
      </c>
      <c r="Q86" s="2">
        <f>[1]!s_stmnote_bank_2n($B86,Q$70,1,100000000)</f>
        <v>2081.6350600000001</v>
      </c>
      <c r="R86" s="2">
        <f>[1]!s_stmnote_bank_2n($B86,R$70,1,100000000)</f>
        <v>2136.5580199999999</v>
      </c>
      <c r="S86" s="2">
        <f>[1]!s_stmnote_bank_2n($B86,S$70,1,100000000)</f>
        <v>2519.5812000000001</v>
      </c>
      <c r="T86" s="2">
        <f>[1]!s_stmnote_bank_2n($B86,T$70,1,100000000)</f>
        <v>2601.4932100000001</v>
      </c>
      <c r="U86" s="2">
        <f>[1]!s_stmnote_bank_2n($B86,U$70,1,100000000)</f>
        <v>3424.9371700000002</v>
      </c>
      <c r="V86" s="2">
        <f>[1]!s_stmnote_bank_2n($B86,V$70,1,100000000)</f>
        <v>3683.2888200000002</v>
      </c>
      <c r="W86" s="2">
        <f>[1]!s_stmnote_bank_2n($B86,W$70,1,100000000)</f>
        <v>4762.5624100000005</v>
      </c>
      <c r="X86" s="2">
        <f>[1]!s_stmnote_bank_2n($B86,X$70,1,100000000)</f>
        <v>5041.9710599999999</v>
      </c>
      <c r="Y86" s="2">
        <f>[1]!s_stmnote_bank_2n($B86,Y$70,1,100000000)</f>
        <v>6444.5106999999998</v>
      </c>
      <c r="Z86" s="2">
        <f>[1]!s_stmnote_bank_2n($B86,Z$70,1,100000000)</f>
        <v>6552.0289400000001</v>
      </c>
      <c r="AA86" s="2">
        <f>[1]!s_stmnote_bank_2n($B86,AA$70,1,100000000)</f>
        <v>7202.8948399999999</v>
      </c>
    </row>
    <row r="87" spans="2:27" x14ac:dyDescent="0.4">
      <c r="B87" t="str">
        <f>[1]!to_tradecode(C87)</f>
        <v>002142</v>
      </c>
      <c r="C87" s="3" t="s">
        <v>15</v>
      </c>
      <c r="D87" s="2">
        <f>[1]!s_stmnote_bank_2n($B87,D$70,1,100000000)</f>
        <v>375.21241963120002</v>
      </c>
      <c r="E87" s="2">
        <f>[1]!s_stmnote_bank_2n($B87,E$70,1,100000000)</f>
        <v>0</v>
      </c>
      <c r="F87" s="2">
        <f>[1]!s_stmnote_bank_2n($B87,F$70,1,100000000)</f>
        <v>461.91396397449995</v>
      </c>
      <c r="G87" s="2">
        <f>[1]!s_stmnote_bank_2n($B87,G$70,1,100000000)</f>
        <v>514.7678298157</v>
      </c>
      <c r="H87" s="2">
        <f>[1]!s_stmnote_bank_2n($B87,H$70,1,100000000)</f>
        <v>555.14044344290005</v>
      </c>
      <c r="I87" s="2">
        <f>[1]!s_stmnote_bank_2n($B87,I$70,1,100000000)</f>
        <v>642.16841831620002</v>
      </c>
      <c r="J87" s="2">
        <f>[1]!s_stmnote_bank_2n($B87,J$70,1,100000000)</f>
        <v>762.21739664410006</v>
      </c>
      <c r="K87" s="2">
        <f>[1]!s_stmnote_bank_2n($B87,K$70,1,100000000)</f>
        <v>970.27528971039999</v>
      </c>
      <c r="L87" s="2">
        <f>[1]!s_stmnote_bank_2n($B87,L$70,1,100000000)</f>
        <v>1107.5246099999999</v>
      </c>
      <c r="M87" s="2">
        <f>[1]!s_stmnote_bank_2n($B87,M$70,1,100000000)</f>
        <v>1283.7482</v>
      </c>
      <c r="N87" s="2">
        <f>[1]!s_stmnote_bank_2n($B87,N$70,1,100000000)</f>
        <v>1458.27979</v>
      </c>
      <c r="O87" s="2">
        <f>[1]!s_stmnote_bank_2n($B87,O$70,1,100000000)</f>
        <v>1727.2370900000001</v>
      </c>
      <c r="P87" s="2">
        <f>[1]!s_stmnote_bank_2n($B87,P$70,1,100000000)</f>
        <v>1767.3665599999999</v>
      </c>
      <c r="Q87" s="2">
        <f>[1]!s_stmnote_bank_2n($B87,Q$70,1,100000000)</f>
        <v>2044.6180400000001</v>
      </c>
      <c r="R87" s="2">
        <f>[1]!s_stmnote_bank_2n($B87,R$70,1,100000000)</f>
        <v>2075.7727</v>
      </c>
      <c r="S87" s="2">
        <f>[1]!s_stmnote_bank_2n($B87,S$70,1,100000000)</f>
        <v>2546.8975399999999</v>
      </c>
      <c r="T87" s="2">
        <f>[1]!s_stmnote_bank_2n($B87,T$70,1,100000000)</f>
        <v>2552.7832699999999</v>
      </c>
      <c r="U87" s="2">
        <f>[1]!s_stmnote_bank_2n($B87,U$70,1,100000000)</f>
        <v>3058.8396200000002</v>
      </c>
      <c r="V87" s="2">
        <f>[1]!s_stmnote_bank_2n($B87,V$70,1,100000000)</f>
        <v>3065.3182900000002</v>
      </c>
      <c r="W87" s="2">
        <f>[1]!s_stmnote_bank_2n($B87,W$70,1,100000000)</f>
        <v>3581.8292799999999</v>
      </c>
      <c r="X87" s="2">
        <f>[1]!s_stmnote_bank_2n($B87,X$70,1,100000000)</f>
        <v>3556.8563399999998</v>
      </c>
      <c r="Y87" s="2">
        <f>[1]!s_stmnote_bank_2n($B87,Y$70,1,100000000)</f>
        <v>4824.7416700000003</v>
      </c>
      <c r="Z87" s="2">
        <f>[1]!s_stmnote_bank_2n($B87,Z$70,1,100000000)</f>
        <v>5114.0498399999997</v>
      </c>
      <c r="AA87" s="2">
        <f>[1]!s_stmnote_bank_2n($B87,AA$70,1,100000000)</f>
        <v>5551.1212500000001</v>
      </c>
    </row>
    <row r="88" spans="2:27" x14ac:dyDescent="0.4">
      <c r="B88" t="str">
        <f>[1]!to_tradecode(C88)</f>
        <v>600919</v>
      </c>
      <c r="C88" s="3" t="s">
        <v>16</v>
      </c>
      <c r="D88" s="2">
        <f>[1]!s_stmnote_bank_2n($B88,D$70,1,100000000)</f>
        <v>1115.3693000000001</v>
      </c>
      <c r="E88" s="2">
        <f>[1]!s_stmnote_bank_2n($B88,E$70,1,100000000)</f>
        <v>0</v>
      </c>
      <c r="F88" s="2">
        <f>[1]!s_stmnote_bank_2n($B88,F$70,1,100000000)</f>
        <v>1339.9056</v>
      </c>
      <c r="G88" s="2">
        <f>[1]!s_stmnote_bank_2n($B88,G$70,1,100000000)</f>
        <v>0</v>
      </c>
      <c r="H88" s="2">
        <f>[1]!s_stmnote_bank_2n($B88,H$70,1,100000000)</f>
        <v>1621.04539</v>
      </c>
      <c r="I88" s="2">
        <f>[1]!s_stmnote_bank_2n($B88,I$70,1,100000000)</f>
        <v>0</v>
      </c>
      <c r="J88" s="2">
        <f>[1]!s_stmnote_bank_2n($B88,J$70,1,100000000)</f>
        <v>1998.52134</v>
      </c>
      <c r="K88" s="2">
        <f>[1]!s_stmnote_bank_2n($B88,K$70,1,100000000)</f>
        <v>0</v>
      </c>
      <c r="L88" s="2">
        <f>[1]!s_stmnote_bank_2n($B88,L$70,1,100000000)</f>
        <v>2787.4047</v>
      </c>
      <c r="M88" s="2">
        <f>[1]!s_stmnote_bank_2n($B88,M$70,1,100000000)</f>
        <v>0</v>
      </c>
      <c r="N88" s="2">
        <f>[1]!s_stmnote_bank_2n($B88,N$70,1,100000000)</f>
        <v>3595.8523799999998</v>
      </c>
      <c r="O88" s="2">
        <f>[1]!s_stmnote_bank_2n($B88,O$70,1,100000000)</f>
        <v>4077.62</v>
      </c>
      <c r="P88" s="2">
        <f>[1]!s_stmnote_bank_2n($B88,P$70,1,100000000)</f>
        <v>4350.0504700000001</v>
      </c>
      <c r="Q88" s="2">
        <f>[1]!s_stmnote_bank_2n($B88,Q$70,1,100000000)</f>
        <v>0</v>
      </c>
      <c r="R88" s="2">
        <f>[1]!s_stmnote_bank_2n($B88,R$70,1,100000000)</f>
        <v>5327.1953000000003</v>
      </c>
      <c r="S88" s="2">
        <f>[1]!s_stmnote_bank_2n($B88,S$70,1,100000000)</f>
        <v>0</v>
      </c>
      <c r="T88" s="2">
        <f>[1]!s_stmnote_bank_2n($B88,T$70,1,100000000)</f>
        <v>5965.5392400000001</v>
      </c>
      <c r="U88" s="2">
        <f>[1]!s_stmnote_bank_2n($B88,U$70,1,100000000)</f>
        <v>0</v>
      </c>
      <c r="V88" s="2">
        <f>[1]!s_stmnote_bank_2n($B88,V$70,1,100000000)</f>
        <v>6812.9732899999999</v>
      </c>
      <c r="W88" s="2">
        <f>[1]!s_stmnote_bank_2n($B88,W$70,1,100000000)</f>
        <v>0</v>
      </c>
      <c r="X88" s="2">
        <f>[1]!s_stmnote_bank_2n($B88,X$70,1,100000000)</f>
        <v>7764.2847099999999</v>
      </c>
      <c r="Y88" s="2">
        <f>[1]!s_stmnote_bank_2n($B88,Y$70,1,100000000)</f>
        <v>8999.2945</v>
      </c>
      <c r="Z88" s="2">
        <f>[1]!s_stmnote_bank_2n($B88,Z$70,1,100000000)</f>
        <v>9074.1248599999999</v>
      </c>
      <c r="AA88" s="2">
        <f>[1]!s_stmnote_bank_2n($B88,AA$70,1,100000000)</f>
        <v>9843.1094300000004</v>
      </c>
    </row>
    <row r="89" spans="2:27" x14ac:dyDescent="0.4">
      <c r="B89" t="str">
        <f>[1]!to_tradecode(C89)</f>
        <v>601997</v>
      </c>
      <c r="C89" s="3" t="s">
        <v>17</v>
      </c>
      <c r="D89" s="2">
        <f>[1]!s_stmnote_bank_2n($B89,D$70,1,100000000)</f>
        <v>0</v>
      </c>
      <c r="E89" s="2">
        <f>[1]!s_stmnote_bank_2n($B89,E$70,1,100000000)</f>
        <v>0</v>
      </c>
      <c r="F89" s="2">
        <f>[1]!s_stmnote_bank_2n($B89,F$70,1,100000000)</f>
        <v>259.13616999999999</v>
      </c>
      <c r="G89" s="2">
        <f>[1]!s_stmnote_bank_2n($B89,G$70,1,100000000)</f>
        <v>0</v>
      </c>
      <c r="H89" s="2">
        <f>[1]!s_stmnote_bank_2n($B89,H$70,1,100000000)</f>
        <v>305.90739823360002</v>
      </c>
      <c r="I89" s="2">
        <f>[1]!s_stmnote_bank_2n($B89,I$70,1,100000000)</f>
        <v>0</v>
      </c>
      <c r="J89" s="2">
        <f>[1]!s_stmnote_bank_2n($B89,J$70,1,100000000)</f>
        <v>363.63291107279997</v>
      </c>
      <c r="K89" s="2">
        <f>[1]!s_stmnote_bank_2n($B89,K$70,1,100000000)</f>
        <v>390.77800000000002</v>
      </c>
      <c r="L89" s="2">
        <f>[1]!s_stmnote_bank_2n($B89,L$70,1,100000000)</f>
        <v>459.46648786669999</v>
      </c>
      <c r="M89" s="2">
        <f>[1]!s_stmnote_bank_2n($B89,M$70,1,100000000)</f>
        <v>0</v>
      </c>
      <c r="N89" s="2">
        <f>[1]!s_stmnote_bank_2n($B89,N$70,1,100000000)</f>
        <v>577.22527000000002</v>
      </c>
      <c r="O89" s="2">
        <f>[1]!s_stmnote_bank_2n($B89,O$70,1,100000000)</f>
        <v>0</v>
      </c>
      <c r="P89" s="2">
        <f>[1]!s_stmnote_bank_2n($B89,P$70,1,100000000)</f>
        <v>715.24228000000005</v>
      </c>
      <c r="Q89" s="2">
        <f>[1]!s_stmnote_bank_2n($B89,Q$70,1,100000000)</f>
        <v>0</v>
      </c>
      <c r="R89" s="2">
        <f>[1]!s_stmnote_bank_2n($B89,R$70,1,100000000)</f>
        <v>882.41025000000002</v>
      </c>
      <c r="S89" s="2">
        <f>[1]!s_stmnote_bank_2n($B89,S$70,1,100000000)</f>
        <v>0</v>
      </c>
      <c r="T89" s="2">
        <f>[1]!s_stmnote_bank_2n($B89,T$70,1,100000000)</f>
        <v>1096.39654</v>
      </c>
      <c r="U89" s="2">
        <f>[1]!s_stmnote_bank_2n($B89,U$70,1,100000000)</f>
        <v>0</v>
      </c>
      <c r="V89" s="2">
        <f>[1]!s_stmnote_bank_2n($B89,V$70,1,100000000)</f>
        <v>1304.5182</v>
      </c>
      <c r="W89" s="2">
        <f>[1]!s_stmnote_bank_2n($B89,W$70,1,100000000)</f>
        <v>1538.9610600000001</v>
      </c>
      <c r="X89" s="2">
        <f>[1]!s_stmnote_bank_2n($B89,X$70,1,100000000)</f>
        <v>1809.87014</v>
      </c>
      <c r="Y89" s="2">
        <f>[1]!s_stmnote_bank_2n($B89,Y$70,1,100000000)</f>
        <v>2248.07276</v>
      </c>
      <c r="Z89" s="2">
        <f>[1]!s_stmnote_bank_2n($B89,Z$70,1,100000000)</f>
        <v>2629.9807000000001</v>
      </c>
      <c r="AA89" s="2">
        <f>[1]!s_stmnote_bank_2n($B89,AA$70,1,100000000)</f>
        <v>2732.5620600000002</v>
      </c>
    </row>
    <row r="90" spans="2:27" x14ac:dyDescent="0.4">
      <c r="B90" t="str">
        <f>[1]!to_tradecode(C90)</f>
        <v>601229</v>
      </c>
      <c r="C90" s="3" t="s">
        <v>18</v>
      </c>
      <c r="D90" s="2">
        <f>[1]!s_stmnote_bank_2n($B90,D$70,1,100000000)</f>
        <v>0</v>
      </c>
      <c r="E90" s="2">
        <f>[1]!s_stmnote_bank_2n($B90,E$70,1,100000000)</f>
        <v>0</v>
      </c>
      <c r="F90" s="2">
        <f>[1]!s_stmnote_bank_2n($B90,F$70,1,100000000)</f>
        <v>0</v>
      </c>
      <c r="G90" s="2">
        <f>[1]!s_stmnote_bank_2n($B90,G$70,1,100000000)</f>
        <v>0</v>
      </c>
      <c r="H90" s="2">
        <f>[1]!s_stmnote_bank_2n($B90,H$70,1,100000000)</f>
        <v>2208.8879900000002</v>
      </c>
      <c r="I90" s="2">
        <f>[1]!s_stmnote_bank_2n($B90,I$70,1,100000000)</f>
        <v>2386.2498099999998</v>
      </c>
      <c r="J90" s="2">
        <f>[1]!s_stmnote_bank_2n($B90,J$70,1,100000000)</f>
        <v>2663.6306800000002</v>
      </c>
      <c r="K90" s="2">
        <f>[1]!s_stmnote_bank_2n($B90,K$70,1,100000000)</f>
        <v>3080.74631</v>
      </c>
      <c r="L90" s="2">
        <f>[1]!s_stmnote_bank_2n($B90,L$70,1,100000000)</f>
        <v>3334.2087299999998</v>
      </c>
      <c r="M90" s="2">
        <f>[1]!s_stmnote_bank_2n($B90,M$70,1,100000000)</f>
        <v>3523.1942100000001</v>
      </c>
      <c r="N90" s="2">
        <f>[1]!s_stmnote_bank_2n($B90,N$70,1,100000000)</f>
        <v>4095.2227899999998</v>
      </c>
      <c r="O90" s="2">
        <f>[1]!s_stmnote_bank_2n($B90,O$70,1,100000000)</f>
        <v>4446.9729600000001</v>
      </c>
      <c r="P90" s="2">
        <f>[1]!s_stmnote_bank_2n($B90,P$70,1,100000000)</f>
        <v>4667.64059</v>
      </c>
      <c r="Q90" s="2">
        <f>[1]!s_stmnote_bank_2n($B90,Q$70,1,100000000)</f>
        <v>5050.4210999999996</v>
      </c>
      <c r="R90" s="2">
        <f>[1]!s_stmnote_bank_2n($B90,R$70,1,100000000)</f>
        <v>5450.3170700000001</v>
      </c>
      <c r="S90" s="2">
        <f>[1]!s_stmnote_bank_2n($B90,S$70,1,100000000)</f>
        <v>0</v>
      </c>
      <c r="T90" s="2">
        <f>[1]!s_stmnote_bank_2n($B90,T$70,1,100000000)</f>
        <v>6260.1260499999999</v>
      </c>
      <c r="U90" s="2">
        <f>[1]!s_stmnote_bank_2n($B90,U$70,1,100000000)</f>
        <v>0</v>
      </c>
      <c r="V90" s="2">
        <f>[1]!s_stmnote_bank_2n($B90,V$70,1,100000000)</f>
        <v>7246.1812799999998</v>
      </c>
      <c r="W90" s="2">
        <f>[1]!s_stmnote_bank_2n($B90,W$70,1,100000000)</f>
        <v>7594.6135700000004</v>
      </c>
      <c r="X90" s="2">
        <f>[1]!s_stmnote_bank_2n($B90,X$70,1,100000000)</f>
        <v>7926.7988599999999</v>
      </c>
      <c r="Y90" s="2">
        <f>[1]!s_stmnote_bank_2n($B90,Y$70,1,100000000)</f>
        <v>8255.0003199999992</v>
      </c>
      <c r="Z90" s="2">
        <f>[1]!s_stmnote_bank_2n($B90,Z$70,1,100000000)</f>
        <v>8490.7336400000004</v>
      </c>
      <c r="AA90" s="2">
        <f>[1]!s_stmnote_bank_2n($B90,AA$70,1,100000000)</f>
        <v>8807.5226500000008</v>
      </c>
    </row>
    <row r="91" spans="2:27" x14ac:dyDescent="0.4">
      <c r="B91" t="str">
        <f>[1]!to_tradecode(C91)</f>
        <v>600926</v>
      </c>
      <c r="C91" s="3" t="s">
        <v>19</v>
      </c>
      <c r="D91" s="2">
        <f>[1]!s_stmnote_bank_2n($B91,D$70,1,100000000)</f>
        <v>427.95607999999999</v>
      </c>
      <c r="E91" s="2">
        <f>[1]!s_stmnote_bank_2n($B91,E$70,1,100000000)</f>
        <v>0</v>
      </c>
      <c r="F91" s="2">
        <f>[1]!s_stmnote_bank_2n($B91,F$70,1,100000000)</f>
        <v>0</v>
      </c>
      <c r="G91" s="2">
        <f>[1]!s_stmnote_bank_2n($B91,G$70,1,100000000)</f>
        <v>0</v>
      </c>
      <c r="H91" s="2">
        <f>[1]!s_stmnote_bank_2n($B91,H$70,1,100000000)</f>
        <v>607.73847000000001</v>
      </c>
      <c r="I91" s="2">
        <f>[1]!s_stmnote_bank_2n($B91,I$70,1,100000000)</f>
        <v>0</v>
      </c>
      <c r="J91" s="2">
        <f>[1]!s_stmnote_bank_2n($B91,J$70,1,100000000)</f>
        <v>820.43227999999999</v>
      </c>
      <c r="K91" s="2">
        <f>[1]!s_stmnote_bank_2n($B91,K$70,1,100000000)</f>
        <v>0</v>
      </c>
      <c r="L91" s="2">
        <f>[1]!s_stmnote_bank_2n($B91,L$70,1,100000000)</f>
        <v>1242.7884100000001</v>
      </c>
      <c r="M91" s="2">
        <f>[1]!s_stmnote_bank_2n($B91,M$70,1,100000000)</f>
        <v>1369.2424000000001</v>
      </c>
      <c r="N91" s="2">
        <f>[1]!s_stmnote_bank_2n($B91,N$70,1,100000000)</f>
        <v>1523.1714300000001</v>
      </c>
      <c r="O91" s="2">
        <f>[1]!s_stmnote_bank_2n($B91,O$70,1,100000000)</f>
        <v>1708.93247</v>
      </c>
      <c r="P91" s="2">
        <f>[1]!s_stmnote_bank_2n($B91,P$70,1,100000000)</f>
        <v>1820.4530500000001</v>
      </c>
      <c r="Q91" s="2">
        <f>[1]!s_stmnote_bank_2n($B91,Q$70,1,100000000)</f>
        <v>0</v>
      </c>
      <c r="R91" s="2">
        <f>[1]!s_stmnote_bank_2n($B91,R$70,1,100000000)</f>
        <v>2207.1085800000001</v>
      </c>
      <c r="S91" s="2">
        <f>[1]!s_stmnote_bank_2n($B91,S$70,1,100000000)</f>
        <v>0</v>
      </c>
      <c r="T91" s="2">
        <f>[1]!s_stmnote_bank_2n($B91,T$70,1,100000000)</f>
        <v>2492.7320800000002</v>
      </c>
      <c r="U91" s="2">
        <f>[1]!s_stmnote_bank_2n($B91,U$70,1,100000000)</f>
        <v>0</v>
      </c>
      <c r="V91" s="2">
        <f>[1]!s_stmnote_bank_2n($B91,V$70,1,100000000)</f>
        <v>2796.8055800000002</v>
      </c>
      <c r="W91" s="2">
        <f>[1]!s_stmnote_bank_2n($B91,W$70,1,100000000)</f>
        <v>2907.0438199999999</v>
      </c>
      <c r="X91" s="2">
        <f>[1]!s_stmnote_bank_2n($B91,X$70,1,100000000)</f>
        <v>3120.46513</v>
      </c>
      <c r="Y91" s="2">
        <f>[1]!s_stmnote_bank_2n($B91,Y$70,1,100000000)</f>
        <v>3321.6609899999999</v>
      </c>
      <c r="Z91" s="2">
        <f>[1]!s_stmnote_bank_2n($B91,Z$70,1,100000000)</f>
        <v>3683.0703100000001</v>
      </c>
      <c r="AA91" s="2">
        <f>[1]!s_stmnote_bank_2n($B91,AA$70,1,100000000)</f>
        <v>3819.5375100000001</v>
      </c>
    </row>
    <row r="92" spans="2:27" x14ac:dyDescent="0.4">
      <c r="B92" t="str">
        <f>[1]!to_tradecode(C92)</f>
        <v>002807</v>
      </c>
      <c r="C92" s="3" t="s">
        <v>20</v>
      </c>
      <c r="D92" s="2">
        <f>[1]!s_stmnote_bank_2n($B92,D$70,1,100000000)</f>
        <v>0</v>
      </c>
      <c r="E92" s="2">
        <f>[1]!s_stmnote_bank_2n($B92,E$70,1,100000000)</f>
        <v>0</v>
      </c>
      <c r="F92" s="2">
        <f>[1]!s_stmnote_bank_2n($B92,F$70,1,100000000)</f>
        <v>0</v>
      </c>
      <c r="G92" s="2">
        <f>[1]!s_stmnote_bank_2n($B92,G$70,1,100000000)</f>
        <v>0</v>
      </c>
      <c r="H92" s="2">
        <f>[1]!s_stmnote_bank_2n($B92,H$70,1,100000000)</f>
        <v>236.23214105830002</v>
      </c>
      <c r="I92" s="2">
        <f>[1]!s_stmnote_bank_2n($B92,I$70,1,100000000)</f>
        <v>0</v>
      </c>
      <c r="J92" s="2">
        <f>[1]!s_stmnote_bank_2n($B92,J$70,1,100000000)</f>
        <v>283.17478083399999</v>
      </c>
      <c r="K92" s="2">
        <f>[1]!s_stmnote_bank_2n($B92,K$70,1,100000000)</f>
        <v>0</v>
      </c>
      <c r="L92" s="2">
        <f>[1]!s_stmnote_bank_2n($B92,L$70,1,100000000)</f>
        <v>358.41003510410002</v>
      </c>
      <c r="M92" s="2">
        <f>[1]!s_stmnote_bank_2n($B92,M$70,1,100000000)</f>
        <v>0</v>
      </c>
      <c r="N92" s="2">
        <f>[1]!s_stmnote_bank_2n($B92,N$70,1,100000000)</f>
        <v>445.12926118830001</v>
      </c>
      <c r="O92" s="2">
        <f>[1]!s_stmnote_bank_2n($B92,O$70,1,100000000)</f>
        <v>0</v>
      </c>
      <c r="P92" s="2">
        <f>[1]!s_stmnote_bank_2n($B92,P$70,1,100000000)</f>
        <v>476.47678000000002</v>
      </c>
      <c r="Q92" s="2">
        <f>[1]!s_stmnote_bank_2n($B92,Q$70,1,100000000)</f>
        <v>0</v>
      </c>
      <c r="R92" s="2">
        <f>[1]!s_stmnote_bank_2n($B92,R$70,1,100000000)</f>
        <v>532.71730000000002</v>
      </c>
      <c r="S92" s="2">
        <f>[1]!s_stmnote_bank_2n($B92,S$70,1,100000000)</f>
        <v>0</v>
      </c>
      <c r="T92" s="2">
        <f>[1]!s_stmnote_bank_2n($B92,T$70,1,100000000)</f>
        <v>583.32097999999996</v>
      </c>
      <c r="U92" s="2">
        <f>[1]!s_stmnote_bank_2n($B92,U$70,1,100000000)</f>
        <v>0</v>
      </c>
      <c r="V92" s="2">
        <f>[1]!s_stmnote_bank_2n($B92,V$70,1,100000000)</f>
        <v>630.83421999999996</v>
      </c>
      <c r="W92" s="2">
        <f>[1]!s_stmnote_bank_2n($B92,W$70,1,100000000)</f>
        <v>652.10896000000002</v>
      </c>
      <c r="X92" s="2">
        <f>[1]!s_stmnote_bank_2n($B92,X$70,1,100000000)</f>
        <v>676.53211999999996</v>
      </c>
      <c r="Y92" s="2">
        <f>[1]!s_stmnote_bank_2n($B92,Y$70,1,100000000)</f>
        <v>707.12183000000005</v>
      </c>
      <c r="Z92" s="2">
        <f>[1]!s_stmnote_bank_2n($B92,Z$70,1,100000000)</f>
        <v>736.41399999999999</v>
      </c>
      <c r="AA92" s="2">
        <f>[1]!s_stmnote_bank_2n($B92,AA$70,1,100000000)</f>
        <v>759.90664000000004</v>
      </c>
    </row>
    <row r="93" spans="2:27" x14ac:dyDescent="0.4">
      <c r="B93" t="str">
        <f>[1]!to_tradecode(C93)</f>
        <v>603323</v>
      </c>
      <c r="C93" s="3" t="s">
        <v>21</v>
      </c>
      <c r="D93" s="2">
        <f>[1]!s_stmnote_bank_2n($B93,D$70,1,100000000)</f>
        <v>0</v>
      </c>
      <c r="E93" s="2">
        <f>[1]!s_stmnote_bank_2n($B93,E$70,1,100000000)</f>
        <v>0</v>
      </c>
      <c r="F93" s="2">
        <f>[1]!s_stmnote_bank_2n($B93,F$70,1,100000000)</f>
        <v>0</v>
      </c>
      <c r="G93" s="2">
        <f>[1]!s_stmnote_bank_2n($B93,G$70,1,100000000)</f>
        <v>0</v>
      </c>
      <c r="H93" s="2">
        <f>[1]!s_stmnote_bank_2n($B93,H$70,1,100000000)</f>
        <v>0</v>
      </c>
      <c r="I93" s="2">
        <f>[1]!s_stmnote_bank_2n($B93,I$70,1,100000000)</f>
        <v>0</v>
      </c>
      <c r="J93" s="2">
        <f>[1]!s_stmnote_bank_2n($B93,J$70,1,100000000)</f>
        <v>0</v>
      </c>
      <c r="K93" s="2">
        <f>[1]!s_stmnote_bank_2n($B93,K$70,1,100000000)</f>
        <v>0</v>
      </c>
      <c r="L93" s="2">
        <f>[1]!s_stmnote_bank_2n($B93,L$70,1,100000000)</f>
        <v>0</v>
      </c>
      <c r="M93" s="2">
        <f>[1]!s_stmnote_bank_2n($B93,M$70,1,100000000)</f>
        <v>0</v>
      </c>
      <c r="N93" s="2">
        <f>[1]!s_stmnote_bank_2n($B93,N$70,1,100000000)</f>
        <v>0</v>
      </c>
      <c r="O93" s="2">
        <f>[1]!s_stmnote_bank_2n($B93,O$70,1,100000000)</f>
        <v>0</v>
      </c>
      <c r="P93" s="2">
        <f>[1]!s_stmnote_bank_2n($B93,P$70,1,100000000)</f>
        <v>400.20215999999999</v>
      </c>
      <c r="Q93" s="2">
        <f>[1]!s_stmnote_bank_2n($B93,Q$70,1,100000000)</f>
        <v>0</v>
      </c>
      <c r="R93" s="2">
        <f>[1]!s_stmnote_bank_2n($B93,R$70,1,100000000)</f>
        <v>469.03996999999998</v>
      </c>
      <c r="S93" s="2">
        <f>[1]!s_stmnote_bank_2n($B93,S$70,1,100000000)</f>
        <v>0</v>
      </c>
      <c r="T93" s="2">
        <f>[1]!s_stmnote_bank_2n($B93,T$70,1,100000000)</f>
        <v>515.40408000000002</v>
      </c>
      <c r="U93" s="2">
        <f>[1]!s_stmnote_bank_2n($B93,U$70,1,100000000)</f>
        <v>0</v>
      </c>
      <c r="V93" s="2">
        <f>[1]!s_stmnote_bank_2n($B93,V$70,1,100000000)</f>
        <v>519.17552000000001</v>
      </c>
      <c r="W93" s="2">
        <f>[1]!s_stmnote_bank_2n($B93,W$70,1,100000000)</f>
        <v>535.14301999999998</v>
      </c>
      <c r="X93" s="2">
        <f>[1]!s_stmnote_bank_2n($B93,X$70,1,100000000)</f>
        <v>571.88278060050004</v>
      </c>
      <c r="Y93" s="2">
        <f>[1]!s_stmnote_bank_2n($B93,Y$70,1,100000000)</f>
        <v>618.72839999999997</v>
      </c>
      <c r="Z93" s="2">
        <f>[1]!s_stmnote_bank_2n($B93,Z$70,1,100000000)</f>
        <v>653.87774000000002</v>
      </c>
      <c r="AA93" s="2">
        <f>[1]!s_stmnote_bank_2n($B93,AA$70,1,100000000)</f>
        <v>684.69655</v>
      </c>
    </row>
    <row r="94" spans="2:27" x14ac:dyDescent="0.4">
      <c r="B94" t="str">
        <f>[1]!to_tradecode(C94)</f>
        <v>600908</v>
      </c>
      <c r="C94" s="3" t="s">
        <v>22</v>
      </c>
      <c r="D94" s="2">
        <f>[1]!s_stmnote_bank_2n($B94,D$70,1,100000000)</f>
        <v>0</v>
      </c>
      <c r="E94" s="2">
        <f>[1]!s_stmnote_bank_2n($B94,E$70,1,100000000)</f>
        <v>0</v>
      </c>
      <c r="F94" s="2">
        <f>[1]!s_stmnote_bank_2n($B94,F$70,1,100000000)</f>
        <v>0</v>
      </c>
      <c r="G94" s="2">
        <f>[1]!s_stmnote_bank_2n($B94,G$70,1,100000000)</f>
        <v>0</v>
      </c>
      <c r="H94" s="2">
        <f>[1]!s_stmnote_bank_2n($B94,H$70,1,100000000)</f>
        <v>0</v>
      </c>
      <c r="I94" s="2">
        <f>[1]!s_stmnote_bank_2n($B94,I$70,1,100000000)</f>
        <v>0</v>
      </c>
      <c r="J94" s="2">
        <f>[1]!s_stmnote_bank_2n($B94,J$70,1,100000000)</f>
        <v>0</v>
      </c>
      <c r="K94" s="2">
        <f>[1]!s_stmnote_bank_2n($B94,K$70,1,100000000)</f>
        <v>0</v>
      </c>
      <c r="L94" s="2">
        <f>[1]!s_stmnote_bank_2n($B94,L$70,1,100000000)</f>
        <v>321.16756400000003</v>
      </c>
      <c r="M94" s="2">
        <f>[1]!s_stmnote_bank_2n($B94,M$70,1,100000000)</f>
        <v>0</v>
      </c>
      <c r="N94" s="2">
        <f>[1]!s_stmnote_bank_2n($B94,N$70,1,100000000)</f>
        <v>422.71842800000002</v>
      </c>
      <c r="O94" s="2">
        <f>[1]!s_stmnote_bank_2n($B94,O$70,1,100000000)</f>
        <v>0</v>
      </c>
      <c r="P94" s="2">
        <f>[1]!s_stmnote_bank_2n($B94,P$70,1,100000000)</f>
        <v>469.43499532099997</v>
      </c>
      <c r="Q94" s="2">
        <f>[1]!s_stmnote_bank_2n($B94,Q$70,1,100000000)</f>
        <v>0</v>
      </c>
      <c r="R94" s="2">
        <f>[1]!s_stmnote_bank_2n($B94,R$70,1,100000000)</f>
        <v>553.42989</v>
      </c>
      <c r="S94" s="2">
        <f>[1]!s_stmnote_bank_2n($B94,S$70,1,100000000)</f>
        <v>0</v>
      </c>
      <c r="T94" s="2">
        <f>[1]!s_stmnote_bank_2n($B94,T$70,1,100000000)</f>
        <v>671.99731142259998</v>
      </c>
      <c r="U94" s="2">
        <f>[1]!s_stmnote_bank_2n($B94,U$70,1,100000000)</f>
        <v>0</v>
      </c>
      <c r="V94" s="2">
        <f>[1]!s_stmnote_bank_2n($B94,V$70,1,100000000)</f>
        <v>783.7597090086</v>
      </c>
      <c r="W94" s="2">
        <f>[1]!s_stmnote_bank_2n($B94,W$70,1,100000000)</f>
        <v>854.71285999999998</v>
      </c>
      <c r="X94" s="2">
        <f>[1]!s_stmnote_bank_2n($B94,X$70,1,100000000)</f>
        <v>872.12889037009995</v>
      </c>
      <c r="Y94" s="2">
        <f>[1]!s_stmnote_bank_2n($B94,Y$70,1,100000000)</f>
        <v>918.20238097280003</v>
      </c>
      <c r="Z94" s="2">
        <f>[1]!s_stmnote_bank_2n($B94,Z$70,1,100000000)</f>
        <v>954.61369999999999</v>
      </c>
      <c r="AA94" s="2">
        <f>[1]!s_stmnote_bank_2n($B94,AA$70,1,100000000)</f>
        <v>1000.0744</v>
      </c>
    </row>
    <row r="95" spans="2:27" x14ac:dyDescent="0.4">
      <c r="B95" t="str">
        <f>[1]!to_tradecode(C95)</f>
        <v>002839</v>
      </c>
      <c r="C95" s="7" t="s">
        <v>29</v>
      </c>
      <c r="D95" s="2">
        <f>[1]!s_stmnote_bank_2n($B95,D$70,1,100000000)</f>
        <v>126.529011</v>
      </c>
      <c r="E95" s="2">
        <f>[1]!s_stmnote_bank_2n($B95,E$70,1,100000000)</f>
        <v>0</v>
      </c>
      <c r="F95" s="2">
        <f>[1]!s_stmnote_bank_2n($B95,F$70,1,100000000)</f>
        <v>147.755528</v>
      </c>
      <c r="G95" s="2">
        <f>[1]!s_stmnote_bank_2n($B95,G$70,1,100000000)</f>
        <v>0</v>
      </c>
      <c r="H95" s="2">
        <f>[1]!s_stmnote_bank_2n($B95,H$70,1,100000000)</f>
        <v>180.53048999999999</v>
      </c>
      <c r="I95" s="2">
        <f>[1]!s_stmnote_bank_2n($B95,I$70,1,100000000)</f>
        <v>0</v>
      </c>
      <c r="J95" s="2">
        <f>[1]!s_stmnote_bank_2n($B95,J$70,1,100000000)</f>
        <v>205.95827</v>
      </c>
      <c r="K95" s="2">
        <f>[1]!s_stmnote_bank_2n($B95,K$70,1,100000000)</f>
        <v>0</v>
      </c>
      <c r="L95" s="2">
        <f>[1]!s_stmnote_bank_2n($B95,L$70,1,100000000)</f>
        <v>262.25357000000002</v>
      </c>
      <c r="M95" s="2">
        <f>[1]!s_stmnote_bank_2n($B95,M$70,1,100000000)</f>
        <v>0</v>
      </c>
      <c r="N95" s="2">
        <f>[1]!s_stmnote_bank_2n($B95,N$70,1,100000000)</f>
        <v>363.09911</v>
      </c>
      <c r="O95" s="2">
        <f>[1]!s_stmnote_bank_2n($B95,O$70,1,100000000)</f>
        <v>0</v>
      </c>
      <c r="P95" s="2">
        <f>[1]!s_stmnote_bank_2n($B95,P$70,1,100000000)</f>
        <v>434.818082</v>
      </c>
      <c r="Q95" s="2">
        <f>[1]!s_stmnote_bank_2n($B95,Q$70,1,100000000)</f>
        <v>0</v>
      </c>
      <c r="R95" s="2">
        <f>[1]!s_stmnote_bank_2n($B95,R$70,1,100000000)</f>
        <v>442.35561999999999</v>
      </c>
      <c r="S95" s="2">
        <f>[1]!s_stmnote_bank_2n($B95,S$70,1,100000000)</f>
        <v>0</v>
      </c>
      <c r="T95" s="2">
        <f>[1]!s_stmnote_bank_2n($B95,T$70,1,100000000)</f>
        <v>513.10518002389995</v>
      </c>
      <c r="U95" s="2">
        <f>[1]!s_stmnote_bank_2n($B95,U$70,1,100000000)</f>
        <v>0</v>
      </c>
      <c r="V95" s="2">
        <f>[1]!s_stmnote_bank_2n($B95,V$70,1,100000000)</f>
        <v>533.20130341070001</v>
      </c>
      <c r="W95" s="2">
        <f>[1]!s_stmnote_bank_2n($B95,W$70,1,100000000)</f>
        <v>0</v>
      </c>
      <c r="X95" s="2">
        <f>[1]!s_stmnote_bank_2n($B95,X$70,1,100000000)</f>
        <v>563.86505786940006</v>
      </c>
      <c r="Y95" s="2">
        <f>[1]!s_stmnote_bank_2n($B95,Y$70,1,100000000)</f>
        <v>650.27495315010003</v>
      </c>
      <c r="Z95" s="2">
        <f>[1]!s_stmnote_bank_2n($B95,Z$70,1,100000000)</f>
        <v>652.56547995400001</v>
      </c>
      <c r="AA95" s="2">
        <f>[1]!s_stmnote_bank_2n($B95,AA$70,1,100000000)</f>
        <v>679.88283947859998</v>
      </c>
    </row>
    <row r="96" spans="2:27" x14ac:dyDescent="0.4">
      <c r="B96" t="str">
        <f>[1]!to_tradecode(C96)</f>
        <v>601128</v>
      </c>
      <c r="C96" s="3" t="s">
        <v>23</v>
      </c>
      <c r="D96" s="2">
        <f>[1]!s_stmnote_bank_2n($B96,D$70,1,100000000)</f>
        <v>0</v>
      </c>
      <c r="E96" s="2">
        <f>[1]!s_stmnote_bank_2n($B96,E$70,1,100000000)</f>
        <v>0</v>
      </c>
      <c r="F96" s="2">
        <f>[1]!s_stmnote_bank_2n($B96,F$70,1,100000000)</f>
        <v>203.85592</v>
      </c>
      <c r="G96" s="2">
        <f>[1]!s_stmnote_bank_2n($B96,G$70,1,100000000)</f>
        <v>0</v>
      </c>
      <c r="H96" s="2">
        <f>[1]!s_stmnote_bank_2n($B96,H$70,1,100000000)</f>
        <v>243.56863999999999</v>
      </c>
      <c r="I96" s="2">
        <f>[1]!s_stmnote_bank_2n($B96,I$70,1,100000000)</f>
        <v>0</v>
      </c>
      <c r="J96" s="2">
        <f>[1]!s_stmnote_bank_2n($B96,J$70,1,100000000)</f>
        <v>284.55835999999999</v>
      </c>
      <c r="K96" s="2">
        <f>[1]!s_stmnote_bank_2n($B96,K$70,1,100000000)</f>
        <v>0</v>
      </c>
      <c r="L96" s="2">
        <f>[1]!s_stmnote_bank_2n($B96,L$70,1,100000000)</f>
        <v>350.02240999999998</v>
      </c>
      <c r="M96" s="2">
        <f>[1]!s_stmnote_bank_2n($B96,M$70,1,100000000)</f>
        <v>0</v>
      </c>
      <c r="N96" s="2">
        <f>[1]!s_stmnote_bank_2n($B96,N$70,1,100000000)</f>
        <v>446.2276091</v>
      </c>
      <c r="O96" s="2">
        <f>[1]!s_stmnote_bank_2n($B96,O$70,1,100000000)</f>
        <v>0</v>
      </c>
      <c r="P96" s="2">
        <f>[1]!s_stmnote_bank_2n($B96,P$70,1,100000000)</f>
        <v>513.73287946669996</v>
      </c>
      <c r="Q96" s="2">
        <f>[1]!s_stmnote_bank_2n($B96,Q$70,1,100000000)</f>
        <v>0</v>
      </c>
      <c r="R96" s="2">
        <f>[1]!s_stmnote_bank_2n($B96,R$70,1,100000000)</f>
        <v>589.20892000000003</v>
      </c>
      <c r="S96" s="2">
        <f>[1]!s_stmnote_bank_2n($B96,S$70,1,100000000)</f>
        <v>0</v>
      </c>
      <c r="T96" s="2">
        <f>[1]!s_stmnote_bank_2n($B96,T$70,1,100000000)</f>
        <v>668.40170478160007</v>
      </c>
      <c r="U96" s="2">
        <f>[1]!s_stmnote_bank_2n($B96,U$70,1,100000000)</f>
        <v>0</v>
      </c>
      <c r="V96" s="2">
        <f>[1]!s_stmnote_bank_2n($B96,V$70,1,100000000)</f>
        <v>742.87232470469996</v>
      </c>
      <c r="W96" s="2">
        <f>[1]!s_stmnote_bank_2n($B96,W$70,1,100000000)</f>
        <v>792.37168999999994</v>
      </c>
      <c r="X96" s="2">
        <f>[1]!s_stmnote_bank_2n($B96,X$70,1,100000000)</f>
        <v>822.91359298140003</v>
      </c>
      <c r="Y96" s="2">
        <f>[1]!s_stmnote_bank_2n($B96,Y$70,1,100000000)</f>
        <v>879.20298992869994</v>
      </c>
      <c r="Z96" s="2">
        <f>[1]!s_stmnote_bank_2n($B96,Z$70,1,100000000)</f>
        <v>888.10114999999996</v>
      </c>
      <c r="AA96" s="2">
        <f>[1]!s_stmnote_bank_2n($B96,AA$70,1,100000000)</f>
        <v>964.95979</v>
      </c>
    </row>
    <row r="97" spans="2:27" x14ac:dyDescent="0.4">
      <c r="B97" t="str">
        <f>[1]!to_tradecode(C97)</f>
        <v>0</v>
      </c>
      <c r="C97" s="4" t="s">
        <v>24</v>
      </c>
      <c r="D97" s="2">
        <f>SUM(D71:D96)</f>
        <v>225972.4675295192</v>
      </c>
      <c r="E97" s="2">
        <f t="shared" ref="E97:AA97" si="10">SUM(E71:E96)</f>
        <v>129043.23118023</v>
      </c>
      <c r="F97" s="2">
        <f t="shared" si="10"/>
        <v>259567.27436241912</v>
      </c>
      <c r="G97" s="2">
        <f t="shared" si="10"/>
        <v>217133.91964056567</v>
      </c>
      <c r="H97" s="2">
        <f t="shared" si="10"/>
        <v>293399.36802956392</v>
      </c>
      <c r="I97" s="2">
        <f t="shared" si="10"/>
        <v>255244.2835308777</v>
      </c>
      <c r="J97" s="2">
        <f t="shared" si="10"/>
        <v>348864.44860549457</v>
      </c>
      <c r="K97" s="2">
        <f t="shared" si="10"/>
        <v>335638.03064577881</v>
      </c>
      <c r="L97" s="2">
        <f t="shared" si="10"/>
        <v>440169.66815182427</v>
      </c>
      <c r="M97" s="2">
        <f t="shared" si="10"/>
        <v>482739.5725604365</v>
      </c>
      <c r="N97" s="2">
        <f t="shared" si="10"/>
        <v>549202.67446634627</v>
      </c>
      <c r="O97" s="2">
        <f t="shared" si="10"/>
        <v>559139.97643289086</v>
      </c>
      <c r="P97" s="2">
        <f t="shared" si="10"/>
        <v>621841.03501312388</v>
      </c>
      <c r="Q97" s="2">
        <f t="shared" si="10"/>
        <v>627264.19676101534</v>
      </c>
      <c r="R97" s="2">
        <f t="shared" si="10"/>
        <v>703364.72640751593</v>
      </c>
      <c r="S97" s="2">
        <f t="shared" si="10"/>
        <v>691543.71269000019</v>
      </c>
      <c r="T97" s="2">
        <f t="shared" si="10"/>
        <v>775075.25831622805</v>
      </c>
      <c r="U97" s="2">
        <f t="shared" si="10"/>
        <v>771347.43678999983</v>
      </c>
      <c r="V97" s="2">
        <f t="shared" si="10"/>
        <v>836425.57853712409</v>
      </c>
      <c r="W97" s="2">
        <f t="shared" si="10"/>
        <v>822055.13667000015</v>
      </c>
      <c r="X97" s="2">
        <f t="shared" si="10"/>
        <v>903071.21868182137</v>
      </c>
      <c r="Y97" s="2">
        <f t="shared" si="10"/>
        <v>966105.54149405134</v>
      </c>
      <c r="Z97" s="2">
        <f t="shared" si="10"/>
        <v>999460.95035995403</v>
      </c>
      <c r="AA97" s="2">
        <f t="shared" si="10"/>
        <v>1057101.3879594782</v>
      </c>
    </row>
    <row r="98" spans="2:27" x14ac:dyDescent="0.4">
      <c r="B98" t="str">
        <f>[1]!to_tradecode(C98)</f>
        <v>0</v>
      </c>
      <c r="C98" s="5" t="s">
        <v>25</v>
      </c>
      <c r="D98" s="2">
        <f>SUM(D71:D76)</f>
        <v>186980.08</v>
      </c>
      <c r="E98" s="2">
        <f t="shared" ref="E98:AA98" si="11">SUM(E71:E76)</f>
        <v>101720.62</v>
      </c>
      <c r="F98" s="2">
        <f t="shared" si="11"/>
        <v>213369.80000000002</v>
      </c>
      <c r="G98" s="2">
        <f t="shared" si="11"/>
        <v>177347.72999999998</v>
      </c>
      <c r="H98" s="2">
        <f t="shared" si="11"/>
        <v>234818.43000000002</v>
      </c>
      <c r="I98" s="2">
        <f t="shared" si="11"/>
        <v>200592.75</v>
      </c>
      <c r="J98" s="2">
        <f t="shared" si="11"/>
        <v>277359.56</v>
      </c>
      <c r="K98" s="2">
        <f t="shared" si="11"/>
        <v>258101.31000000003</v>
      </c>
      <c r="L98" s="2">
        <f t="shared" si="11"/>
        <v>343273.22</v>
      </c>
      <c r="M98" s="2">
        <f t="shared" si="11"/>
        <v>377383.05</v>
      </c>
      <c r="N98" s="2">
        <f t="shared" si="11"/>
        <v>427535.00999999995</v>
      </c>
      <c r="O98" s="2">
        <f t="shared" si="11"/>
        <v>429002.39</v>
      </c>
      <c r="P98" s="2">
        <f t="shared" si="11"/>
        <v>478870.44</v>
      </c>
      <c r="Q98" s="2">
        <f t="shared" si="11"/>
        <v>478008.96</v>
      </c>
      <c r="R98" s="2">
        <f t="shared" si="11"/>
        <v>534106.30000000005</v>
      </c>
      <c r="S98" s="2">
        <f t="shared" si="11"/>
        <v>519745.29000000004</v>
      </c>
      <c r="T98" s="2">
        <f t="shared" si="11"/>
        <v>581173.6</v>
      </c>
      <c r="U98" s="2">
        <f t="shared" si="11"/>
        <v>570612.80999999994</v>
      </c>
      <c r="V98" s="2">
        <f t="shared" si="11"/>
        <v>617065.1</v>
      </c>
      <c r="W98" s="2">
        <f t="shared" si="11"/>
        <v>594421.5</v>
      </c>
      <c r="X98" s="2">
        <f t="shared" si="11"/>
        <v>660078.30999999994</v>
      </c>
      <c r="Y98" s="2">
        <f t="shared" si="11"/>
        <v>707525.21000000008</v>
      </c>
      <c r="Z98" s="2">
        <f t="shared" si="11"/>
        <v>732208.66</v>
      </c>
      <c r="AA98" s="2">
        <f t="shared" si="11"/>
        <v>778775.00999999989</v>
      </c>
    </row>
    <row r="99" spans="2:27" x14ac:dyDescent="0.4">
      <c r="B99" t="str">
        <f>[1]!to_tradecode(C99)</f>
        <v>0</v>
      </c>
      <c r="C99" s="5" t="s">
        <v>26</v>
      </c>
      <c r="D99" s="2">
        <f>SUM(D77:D84)</f>
        <v>34603.260110019997</v>
      </c>
      <c r="E99" s="2">
        <f t="shared" ref="E99:AA99" si="12">SUM(E77:E84)</f>
        <v>27322.61118023</v>
      </c>
      <c r="F99" s="2">
        <f t="shared" si="12"/>
        <v>41015.423016939996</v>
      </c>
      <c r="G99" s="2">
        <f t="shared" si="12"/>
        <v>38769.738659999995</v>
      </c>
      <c r="H99" s="2">
        <f t="shared" si="12"/>
        <v>49515.704189999989</v>
      </c>
      <c r="I99" s="2">
        <f t="shared" si="12"/>
        <v>48246.272672578998</v>
      </c>
      <c r="J99" s="2">
        <f t="shared" si="12"/>
        <v>60337.051535251194</v>
      </c>
      <c r="K99" s="2">
        <f t="shared" si="12"/>
        <v>68299.065060000008</v>
      </c>
      <c r="L99" s="2">
        <f t="shared" si="12"/>
        <v>81182.542379471211</v>
      </c>
      <c r="M99" s="2">
        <f t="shared" si="12"/>
        <v>92863.791949514998</v>
      </c>
      <c r="N99" s="2">
        <f t="shared" si="12"/>
        <v>101766.25175805792</v>
      </c>
      <c r="O99" s="2">
        <f t="shared" si="12"/>
        <v>110638.55392289069</v>
      </c>
      <c r="P99" s="2">
        <f t="shared" si="12"/>
        <v>119548.5225063362</v>
      </c>
      <c r="Q99" s="2">
        <f t="shared" si="12"/>
        <v>133193.52413101541</v>
      </c>
      <c r="R99" s="2">
        <f t="shared" si="12"/>
        <v>141454.58813751582</v>
      </c>
      <c r="S99" s="2">
        <f t="shared" si="12"/>
        <v>158793.21</v>
      </c>
      <c r="T99" s="2">
        <f t="shared" si="12"/>
        <v>161635.56</v>
      </c>
      <c r="U99" s="2">
        <f t="shared" si="12"/>
        <v>184948.23</v>
      </c>
      <c r="V99" s="2">
        <f t="shared" si="12"/>
        <v>182013.41999999998</v>
      </c>
      <c r="W99" s="2">
        <f t="shared" si="12"/>
        <v>194600.92</v>
      </c>
      <c r="X99" s="2">
        <f t="shared" si="12"/>
        <v>200042.34</v>
      </c>
      <c r="Y99" s="2">
        <f t="shared" si="12"/>
        <v>209709.43000000002</v>
      </c>
      <c r="Z99" s="2">
        <f t="shared" si="12"/>
        <v>216313.69</v>
      </c>
      <c r="AA99" s="2">
        <f t="shared" si="12"/>
        <v>223601.06000000003</v>
      </c>
    </row>
    <row r="100" spans="2:27" x14ac:dyDescent="0.4">
      <c r="B100" t="str">
        <f>[1]!to_tradecode(C100)</f>
        <v>0</v>
      </c>
      <c r="C100" s="5" t="s">
        <v>27</v>
      </c>
      <c r="D100" s="2">
        <f>SUM(D85:D91)</f>
        <v>4262.5984084992006</v>
      </c>
      <c r="E100" s="2">
        <f t="shared" ref="E100:AA100" si="13">SUM(E85:E91)</f>
        <v>0</v>
      </c>
      <c r="F100" s="2">
        <f t="shared" si="13"/>
        <v>4830.4398974791002</v>
      </c>
      <c r="G100" s="2">
        <f t="shared" si="13"/>
        <v>1016.4509805657</v>
      </c>
      <c r="H100" s="2">
        <f t="shared" si="13"/>
        <v>8404.9025685056004</v>
      </c>
      <c r="I100" s="2">
        <f t="shared" si="13"/>
        <v>6405.2608582986995</v>
      </c>
      <c r="J100" s="2">
        <f t="shared" si="13"/>
        <v>10394.145659409402</v>
      </c>
      <c r="K100" s="2">
        <f t="shared" si="13"/>
        <v>9237.6555857788007</v>
      </c>
      <c r="L100" s="2">
        <f t="shared" si="13"/>
        <v>14422.052193249001</v>
      </c>
      <c r="M100" s="2">
        <f t="shared" si="13"/>
        <v>12492.730610921601</v>
      </c>
      <c r="N100" s="2">
        <f t="shared" si="13"/>
        <v>18224.238300000001</v>
      </c>
      <c r="O100" s="2">
        <f t="shared" si="13"/>
        <v>19499.032510000001</v>
      </c>
      <c r="P100" s="2">
        <f t="shared" si="13"/>
        <v>21127.407610000002</v>
      </c>
      <c r="Q100" s="2">
        <f t="shared" si="13"/>
        <v>16061.712629999998</v>
      </c>
      <c r="R100" s="2">
        <f t="shared" si="13"/>
        <v>25217.086570000003</v>
      </c>
      <c r="S100" s="2">
        <f t="shared" si="13"/>
        <v>13005.21269</v>
      </c>
      <c r="T100" s="2">
        <f t="shared" si="13"/>
        <v>29313.869060000005</v>
      </c>
      <c r="U100" s="2">
        <f t="shared" si="13"/>
        <v>15786.396790000001</v>
      </c>
      <c r="V100" s="2">
        <f t="shared" si="13"/>
        <v>34137.215459999992</v>
      </c>
      <c r="W100" s="2">
        <f t="shared" si="13"/>
        <v>30198.380140000001</v>
      </c>
      <c r="X100" s="2">
        <f t="shared" si="13"/>
        <v>39443.246239999993</v>
      </c>
      <c r="Y100" s="2">
        <f t="shared" si="13"/>
        <v>45097.370939999993</v>
      </c>
      <c r="Z100" s="2">
        <f t="shared" si="13"/>
        <v>47053.028290000002</v>
      </c>
      <c r="AA100" s="2">
        <f t="shared" si="13"/>
        <v>50635.797740000002</v>
      </c>
    </row>
    <row r="101" spans="2:27" x14ac:dyDescent="0.4">
      <c r="B101" t="str">
        <f>[1]!to_tradecode(C101)</f>
        <v>0</v>
      </c>
      <c r="C101" s="6" t="s">
        <v>28</v>
      </c>
      <c r="D101" s="2">
        <f>SUM(D92:D96)</f>
        <v>126.529011</v>
      </c>
      <c r="E101" s="2">
        <f t="shared" ref="E101:AA101" si="14">SUM(E92:E96)</f>
        <v>0</v>
      </c>
      <c r="F101" s="2">
        <f t="shared" si="14"/>
        <v>351.611448</v>
      </c>
      <c r="G101" s="2">
        <f t="shared" si="14"/>
        <v>0</v>
      </c>
      <c r="H101" s="2">
        <f t="shared" si="14"/>
        <v>660.33127105829999</v>
      </c>
      <c r="I101" s="2">
        <f t="shared" si="14"/>
        <v>0</v>
      </c>
      <c r="J101" s="2">
        <f t="shared" si="14"/>
        <v>773.69141083399995</v>
      </c>
      <c r="K101" s="2">
        <f t="shared" si="14"/>
        <v>0</v>
      </c>
      <c r="L101" s="2">
        <f t="shared" si="14"/>
        <v>1291.8535791041002</v>
      </c>
      <c r="M101" s="2">
        <f t="shared" si="14"/>
        <v>0</v>
      </c>
      <c r="N101" s="2">
        <f t="shared" si="14"/>
        <v>1677.1744082883001</v>
      </c>
      <c r="O101" s="2">
        <f t="shared" si="14"/>
        <v>0</v>
      </c>
      <c r="P101" s="2">
        <f t="shared" si="14"/>
        <v>2294.6648967876999</v>
      </c>
      <c r="Q101" s="2">
        <f t="shared" si="14"/>
        <v>0</v>
      </c>
      <c r="R101" s="2">
        <f t="shared" si="14"/>
        <v>2586.7516999999998</v>
      </c>
      <c r="S101" s="2">
        <f t="shared" si="14"/>
        <v>0</v>
      </c>
      <c r="T101" s="2">
        <f t="shared" si="14"/>
        <v>2952.2292562281</v>
      </c>
      <c r="U101" s="2">
        <f t="shared" si="14"/>
        <v>0</v>
      </c>
      <c r="V101" s="2">
        <f t="shared" si="14"/>
        <v>3209.843077124</v>
      </c>
      <c r="W101" s="2">
        <f t="shared" si="14"/>
        <v>2834.33653</v>
      </c>
      <c r="X101" s="2">
        <f t="shared" si="14"/>
        <v>3507.3224418213999</v>
      </c>
      <c r="Y101" s="2">
        <f t="shared" si="14"/>
        <v>3773.5305540515997</v>
      </c>
      <c r="Z101" s="2">
        <f t="shared" si="14"/>
        <v>3885.5720699540002</v>
      </c>
      <c r="AA101" s="2">
        <f t="shared" si="14"/>
        <v>4089.5202194786002</v>
      </c>
    </row>
    <row r="104" spans="2:27" x14ac:dyDescent="0.4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x14ac:dyDescent="0.4">
      <c r="C105" s="3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2:27" x14ac:dyDescent="0.4">
      <c r="C106" s="3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2:27" x14ac:dyDescent="0.4">
      <c r="C107" s="3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2:27" x14ac:dyDescent="0.4">
      <c r="C108" s="3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2:27" x14ac:dyDescent="0.4">
      <c r="C109" s="3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2:27" x14ac:dyDescent="0.4"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2:27" x14ac:dyDescent="0.4">
      <c r="C111" s="3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2:27" x14ac:dyDescent="0.4">
      <c r="C112" s="3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3:27" x14ac:dyDescent="0.4">
      <c r="C113" s="3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3:27" x14ac:dyDescent="0.4">
      <c r="C114" s="3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3:27" x14ac:dyDescent="0.4">
      <c r="C115" s="3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3:27" x14ac:dyDescent="0.4">
      <c r="C116" s="3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3:27" x14ac:dyDescent="0.4">
      <c r="C117" s="3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3:27" x14ac:dyDescent="0.4"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3:27" x14ac:dyDescent="0.4">
      <c r="C119" s="3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3:27" x14ac:dyDescent="0.4">
      <c r="C120" s="3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3:27" x14ac:dyDescent="0.4">
      <c r="C121" s="3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3:27" x14ac:dyDescent="0.4">
      <c r="C122" s="3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3:27" x14ac:dyDescent="0.4">
      <c r="C123" s="3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3:27" x14ac:dyDescent="0.4">
      <c r="C124" s="3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3:27" x14ac:dyDescent="0.4">
      <c r="C125" s="3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3:27" x14ac:dyDescent="0.4">
      <c r="C126" s="3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3:27" x14ac:dyDescent="0.4">
      <c r="C127" s="3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3:27" x14ac:dyDescent="0.4">
      <c r="C128" s="3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3:27" x14ac:dyDescent="0.4"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3:27" x14ac:dyDescent="0.4">
      <c r="C130" s="3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3:27" x14ac:dyDescent="0.4">
      <c r="C131" s="4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3:27" x14ac:dyDescent="0.4">
      <c r="C132" s="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3:27" x14ac:dyDescent="0.4">
      <c r="C133" s="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3:27" x14ac:dyDescent="0.4">
      <c r="C134" s="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3:27" x14ac:dyDescent="0.4">
      <c r="C135" s="6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3:27" x14ac:dyDescent="0.4">
      <c r="E136" s="8"/>
    </row>
    <row r="137" spans="3:27" x14ac:dyDescent="0.4">
      <c r="E137" s="8"/>
    </row>
    <row r="138" spans="3:27" x14ac:dyDescent="0.4">
      <c r="C138" s="9"/>
      <c r="E138" s="8"/>
    </row>
    <row r="139" spans="3:27" x14ac:dyDescent="0.4">
      <c r="E139" s="8"/>
    </row>
  </sheetData>
  <phoneticPr fontId="1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零售存款!D71:AA71</xm:f>
              <xm:sqref>A71</xm:sqref>
            </x14:sparkline>
            <x14:sparkline>
              <xm:f>零售存款!D72:AA72</xm:f>
              <xm:sqref>A72</xm:sqref>
            </x14:sparkline>
            <x14:sparkline>
              <xm:f>零售存款!D73:AA73</xm:f>
              <xm:sqref>A73</xm:sqref>
            </x14:sparkline>
            <x14:sparkline>
              <xm:f>零售存款!D74:AA74</xm:f>
              <xm:sqref>A74</xm:sqref>
            </x14:sparkline>
            <x14:sparkline>
              <xm:f>零售存款!D75:AA75</xm:f>
              <xm:sqref>A75</xm:sqref>
            </x14:sparkline>
            <x14:sparkline>
              <xm:f>零售存款!D76:AA76</xm:f>
              <xm:sqref>A76</xm:sqref>
            </x14:sparkline>
            <x14:sparkline>
              <xm:f>零售存款!D77:AA77</xm:f>
              <xm:sqref>A77</xm:sqref>
            </x14:sparkline>
            <x14:sparkline>
              <xm:f>零售存款!D78:AA78</xm:f>
              <xm:sqref>A78</xm:sqref>
            </x14:sparkline>
            <x14:sparkline>
              <xm:f>零售存款!D79:AA79</xm:f>
              <xm:sqref>A79</xm:sqref>
            </x14:sparkline>
            <x14:sparkline>
              <xm:f>零售存款!D80:AA80</xm:f>
              <xm:sqref>A80</xm:sqref>
            </x14:sparkline>
            <x14:sparkline>
              <xm:f>零售存款!D81:AA81</xm:f>
              <xm:sqref>A81</xm:sqref>
            </x14:sparkline>
            <x14:sparkline>
              <xm:f>零售存款!D82:AA82</xm:f>
              <xm:sqref>A82</xm:sqref>
            </x14:sparkline>
            <x14:sparkline>
              <xm:f>零售存款!D83:AA83</xm:f>
              <xm:sqref>A83</xm:sqref>
            </x14:sparkline>
            <x14:sparkline>
              <xm:f>零售存款!D84:AA84</xm:f>
              <xm:sqref>A84</xm:sqref>
            </x14:sparkline>
            <x14:sparkline>
              <xm:f>零售存款!D85:AA85</xm:f>
              <xm:sqref>A85</xm:sqref>
            </x14:sparkline>
            <x14:sparkline>
              <xm:f>零售存款!D86:AA86</xm:f>
              <xm:sqref>A86</xm:sqref>
            </x14:sparkline>
            <x14:sparkline>
              <xm:f>零售存款!D87:AA87</xm:f>
              <xm:sqref>A87</xm:sqref>
            </x14:sparkline>
            <x14:sparkline>
              <xm:f>零售存款!D88:AA88</xm:f>
              <xm:sqref>A88</xm:sqref>
            </x14:sparkline>
            <x14:sparkline>
              <xm:f>零售存款!D89:AA89</xm:f>
              <xm:sqref>A89</xm:sqref>
            </x14:sparkline>
            <x14:sparkline>
              <xm:f>零售存款!D90:AA90</xm:f>
              <xm:sqref>A90</xm:sqref>
            </x14:sparkline>
            <x14:sparkline>
              <xm:f>零售存款!D91:AA91</xm:f>
              <xm:sqref>A91</xm:sqref>
            </x14:sparkline>
            <x14:sparkline>
              <xm:f>零售存款!D92:AA92</xm:f>
              <xm:sqref>A92</xm:sqref>
            </x14:sparkline>
            <x14:sparkline>
              <xm:f>零售存款!D93:AA93</xm:f>
              <xm:sqref>A93</xm:sqref>
            </x14:sparkline>
            <x14:sparkline>
              <xm:f>零售存款!D94:AA94</xm:f>
              <xm:sqref>A94</xm:sqref>
            </x14:sparkline>
            <x14:sparkline>
              <xm:f>零售存款!D95:AA95</xm:f>
              <xm:sqref>A95</xm:sqref>
            </x14:sparkline>
            <x14:sparkline>
              <xm:f>零售存款!D96:AA96</xm:f>
              <xm:sqref>A96</xm:sqref>
            </x14:sparkline>
            <x14:sparkline>
              <xm:f>零售存款!D97:AA97</xm:f>
              <xm:sqref>A97</xm:sqref>
            </x14:sparkline>
            <x14:sparkline>
              <xm:f>零售存款!D98:AA98</xm:f>
              <xm:sqref>A98</xm:sqref>
            </x14:sparkline>
            <x14:sparkline>
              <xm:f>零售存款!D99:AA99</xm:f>
              <xm:sqref>A99</xm:sqref>
            </x14:sparkline>
            <x14:sparkline>
              <xm:f>零售存款!D100:AA100</xm:f>
              <xm:sqref>A100</xm:sqref>
            </x14:sparkline>
            <x14:sparkline>
              <xm:f>零售存款!D101:AA101</xm:f>
              <xm:sqref>A101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AA139"/>
  <sheetViews>
    <sheetView topLeftCell="A60" workbookViewId="0">
      <selection activeCell="J93" sqref="J93"/>
    </sheetView>
  </sheetViews>
  <sheetFormatPr defaultRowHeight="13.9" x14ac:dyDescent="0.4"/>
  <cols>
    <col min="3" max="3" width="12.86328125" bestFit="1" customWidth="1"/>
    <col min="4" max="4" width="10.9296875" bestFit="1" customWidth="1"/>
    <col min="5" max="5" width="9.53125" bestFit="1" customWidth="1"/>
    <col min="7" max="9" width="12.86328125" bestFit="1" customWidth="1"/>
    <col min="10" max="11" width="12.46484375" customWidth="1"/>
    <col min="12" max="12" width="11.33203125" bestFit="1" customWidth="1"/>
    <col min="13" max="13" width="10.19921875" bestFit="1" customWidth="1"/>
    <col min="14" max="14" width="11.33203125" bestFit="1" customWidth="1"/>
    <col min="15" max="16" width="12.46484375" bestFit="1" customWidth="1"/>
    <col min="17" max="17" width="10.19921875" bestFit="1" customWidth="1"/>
    <col min="18" max="18" width="11.33203125" bestFit="1" customWidth="1"/>
    <col min="19" max="19" width="10.19921875" bestFit="1" customWidth="1"/>
    <col min="20" max="24" width="12.46484375" bestFit="1" customWidth="1"/>
    <col min="25" max="25" width="10.19921875" bestFit="1" customWidth="1"/>
    <col min="26" max="26" width="11.33203125" bestFit="1" customWidth="1"/>
    <col min="27" max="27" width="10.19921875" bestFit="1" customWidth="1"/>
  </cols>
  <sheetData>
    <row r="1" spans="2:27" x14ac:dyDescent="0.4">
      <c r="C1" t="s">
        <v>77</v>
      </c>
      <c r="D1" s="1">
        <v>38717</v>
      </c>
      <c r="E1" s="1">
        <v>38898</v>
      </c>
      <c r="F1" s="1">
        <v>39082</v>
      </c>
      <c r="G1" s="1">
        <v>39263</v>
      </c>
      <c r="H1" s="1">
        <v>39447</v>
      </c>
      <c r="I1" s="1">
        <v>39629</v>
      </c>
      <c r="J1" s="1">
        <v>39813</v>
      </c>
      <c r="K1" s="1">
        <v>39994</v>
      </c>
      <c r="L1" s="1">
        <v>40178</v>
      </c>
      <c r="M1" s="1">
        <v>40359</v>
      </c>
      <c r="N1" s="1">
        <v>40543</v>
      </c>
      <c r="O1" s="1">
        <v>40724</v>
      </c>
      <c r="P1" s="1">
        <v>40908</v>
      </c>
      <c r="Q1" s="1">
        <v>41090</v>
      </c>
      <c r="R1" s="1">
        <v>41274</v>
      </c>
      <c r="S1" s="1">
        <v>41455</v>
      </c>
      <c r="T1" s="1">
        <v>41639</v>
      </c>
      <c r="U1" s="1">
        <v>41820</v>
      </c>
      <c r="V1" s="1">
        <v>42004</v>
      </c>
      <c r="W1" s="1">
        <v>42185</v>
      </c>
      <c r="X1" s="1">
        <v>42369</v>
      </c>
      <c r="Y1" s="1">
        <v>42551</v>
      </c>
      <c r="Z1" s="1">
        <v>42735</v>
      </c>
      <c r="AA1" s="1">
        <v>42916</v>
      </c>
    </row>
    <row r="2" spans="2:27" x14ac:dyDescent="0.4">
      <c r="B2" t="str">
        <f>[1]!to_tradecode(C2)</f>
        <v>601398</v>
      </c>
      <c r="C2" s="3" t="s">
        <v>0</v>
      </c>
      <c r="D2" s="2">
        <f>零售存款!D2+零售存款!D36</f>
        <v>0</v>
      </c>
      <c r="E2" s="2">
        <f>零售存款!E2+零售存款!E36</f>
        <v>0</v>
      </c>
      <c r="F2" s="2">
        <f>零售存款!F2+零售存款!F36</f>
        <v>0</v>
      </c>
      <c r="G2" s="2">
        <f>零售存款!G2+零售存款!G36</f>
        <v>0</v>
      </c>
      <c r="H2" s="2">
        <f>零售存款!H2+零售存款!H36</f>
        <v>32440.74</v>
      </c>
      <c r="I2" s="2">
        <f>零售存款!I2+零售存款!I36</f>
        <v>35920.69</v>
      </c>
      <c r="J2" s="2">
        <f>零售存款!J2+零售存款!J36</f>
        <v>40102.480000000003</v>
      </c>
      <c r="K2" s="2">
        <f>零售存款!K2+零售存款!K36</f>
        <v>45563.78</v>
      </c>
      <c r="L2" s="2">
        <f>零售存款!L2+零售存款!L36</f>
        <v>46604.32</v>
      </c>
      <c r="M2" s="2">
        <f>零售存款!M2+零售存款!M36</f>
        <v>50929.9</v>
      </c>
      <c r="N2" s="2">
        <f>零售存款!N2+零售存款!N36</f>
        <v>52436.57</v>
      </c>
      <c r="O2" s="2">
        <f>零售存款!O2+零售存款!O36</f>
        <v>56790.55</v>
      </c>
      <c r="P2" s="2">
        <f>零售存款!P2+零售存款!P36</f>
        <v>58438.59</v>
      </c>
      <c r="Q2" s="2">
        <f>零售存款!Q2+零售存款!Q36</f>
        <v>63064.649999999994</v>
      </c>
      <c r="R2" s="2">
        <f>零售存款!R2+零售存款!R36</f>
        <v>65542.87</v>
      </c>
      <c r="S2" s="2">
        <f>零售存款!S2+零售存款!S36</f>
        <v>69863.570000000007</v>
      </c>
      <c r="T2" s="2">
        <f>零售存款!T2+零售存款!T36</f>
        <v>68958.39</v>
      </c>
      <c r="U2" s="2">
        <f>零售存款!U2+零售存款!U36</f>
        <v>73303.78</v>
      </c>
      <c r="V2" s="2">
        <f>零售存款!V2+零售存款!V36</f>
        <v>71886.070000000007</v>
      </c>
      <c r="W2" s="2">
        <f>零售存款!W2+零售存款!W36</f>
        <v>75085.740000000005</v>
      </c>
      <c r="X2" s="2">
        <f>零售存款!X2+零售存款!X36</f>
        <v>76011.14</v>
      </c>
      <c r="Y2" s="2">
        <f>零售存款!Y2+零售存款!Y36</f>
        <v>78907.929999999993</v>
      </c>
      <c r="Z2" s="2">
        <f>零售存款!Z2+零售存款!Z36</f>
        <v>81402.81</v>
      </c>
      <c r="AA2" s="2">
        <f>零售存款!AA2+零售存款!AA36</f>
        <v>84897.36</v>
      </c>
    </row>
    <row r="3" spans="2:27" x14ac:dyDescent="0.4">
      <c r="B3" t="str">
        <f>[1]!to_tradecode(C3)</f>
        <v>601939</v>
      </c>
      <c r="C3" s="3" t="s">
        <v>1</v>
      </c>
      <c r="D3" s="2">
        <f>零售存款!D3+零售存款!D37</f>
        <v>0</v>
      </c>
      <c r="E3" s="2">
        <f>零售存款!E3+零售存款!E37</f>
        <v>0</v>
      </c>
      <c r="F3" s="2">
        <f>零售存款!F3+零售存款!F37</f>
        <v>0</v>
      </c>
      <c r="G3" s="2">
        <f>零售存款!G3+零售存款!G37</f>
        <v>0</v>
      </c>
      <c r="H3" s="2">
        <f>零售存款!H3+零售存款!H37</f>
        <v>23271.3</v>
      </c>
      <c r="I3" s="2">
        <f>零售存款!I3+零售存款!I37</f>
        <v>26099.09</v>
      </c>
      <c r="J3" s="2">
        <f>零售存款!J3+零售存款!J37</f>
        <v>29677.47</v>
      </c>
      <c r="K3" s="2">
        <f>零售存款!K3+零售存款!K37</f>
        <v>34648.78</v>
      </c>
      <c r="L3" s="2">
        <f>零售存款!L3+零售存款!L37</f>
        <v>35847.270000000004</v>
      </c>
      <c r="M3" s="2">
        <f>零售存款!M3+零售存款!M37</f>
        <v>38881.9</v>
      </c>
      <c r="N3" s="2">
        <f>零售存款!N3+零售存款!N37</f>
        <v>40228.130000000005</v>
      </c>
      <c r="O3" s="2">
        <f>零售存款!O3+零售存款!O37</f>
        <v>44249.43</v>
      </c>
      <c r="P3" s="2">
        <f>零售存款!P3+零售存款!P37</f>
        <v>44193.979999999996</v>
      </c>
      <c r="Q3" s="2">
        <f>零售存款!Q3+零售存款!Q37</f>
        <v>50044.800000000003</v>
      </c>
      <c r="R3" s="2">
        <f>零售存款!R3+零售存款!R37</f>
        <v>50779.3</v>
      </c>
      <c r="S3" s="2">
        <f>零售存款!S3+零售存款!S37</f>
        <v>55930.479999999996</v>
      </c>
      <c r="T3" s="2">
        <f>零售存款!T3+零售存款!T37</f>
        <v>55146.47</v>
      </c>
      <c r="U3" s="2">
        <f>零售存款!U3+零售存款!U37</f>
        <v>58664.15</v>
      </c>
      <c r="V3" s="2">
        <f>零售存款!V3+零售存款!V37</f>
        <v>58770.14</v>
      </c>
      <c r="W3" s="2">
        <f>零售存款!W3+零售存款!W37</f>
        <v>62595.520000000004</v>
      </c>
      <c r="X3" s="2">
        <f>零售存款!X3+零售存款!X37</f>
        <v>63673.64</v>
      </c>
      <c r="Y3" s="2">
        <f>零售存款!Y3+零售存款!Y37</f>
        <v>67071.62</v>
      </c>
      <c r="Z3" s="2">
        <f>零售存款!Z3+零售存款!Z37</f>
        <v>69271.820000000007</v>
      </c>
      <c r="AA3" s="2">
        <f>零售存款!AA3+零售存款!AA37</f>
        <v>71938.3</v>
      </c>
    </row>
    <row r="4" spans="2:27" x14ac:dyDescent="0.4">
      <c r="B4" t="str">
        <f>[1]!to_tradecode(C4)</f>
        <v>601288</v>
      </c>
      <c r="C4" s="3" t="s">
        <v>2</v>
      </c>
      <c r="D4" s="2">
        <f>零售存款!D4+零售存款!D38</f>
        <v>0</v>
      </c>
      <c r="E4" s="2">
        <f>零售存款!E4+零售存款!E38</f>
        <v>0</v>
      </c>
      <c r="F4" s="2">
        <f>零售存款!F4+零售存款!F38</f>
        <v>0</v>
      </c>
      <c r="G4" s="2">
        <f>零售存款!G4+零售存款!G38</f>
        <v>0</v>
      </c>
      <c r="H4" s="2">
        <f>零售存款!H4+零售存款!H38</f>
        <v>29814.37</v>
      </c>
      <c r="I4" s="2">
        <f>零售存款!I4+零售存款!I38</f>
        <v>0</v>
      </c>
      <c r="J4" s="2">
        <f>零售存款!J4+零售存款!J38</f>
        <v>37369.049999999996</v>
      </c>
      <c r="K4" s="2">
        <f>零售存款!K4+零售存款!K38</f>
        <v>0</v>
      </c>
      <c r="L4" s="2">
        <f>零售存款!L4+零售存款!L38</f>
        <v>43654.119999999995</v>
      </c>
      <c r="M4" s="2">
        <f>零售存款!M4+零售存款!M38</f>
        <v>48032.649999999994</v>
      </c>
      <c r="N4" s="2">
        <f>零售存款!N4+零售存款!N38</f>
        <v>50651.95</v>
      </c>
      <c r="O4" s="2">
        <f>零售存款!O4+零售存款!O38</f>
        <v>55644.240000000005</v>
      </c>
      <c r="P4" s="2">
        <f>零售存款!P4+零售存款!P38</f>
        <v>56260.770000000004</v>
      </c>
      <c r="Q4" s="2">
        <f>零售存款!Q4+零售存款!Q38</f>
        <v>61628.2</v>
      </c>
      <c r="R4" s="2">
        <f>零售存款!R4+零售存款!R38</f>
        <v>64218.76</v>
      </c>
      <c r="S4" s="2">
        <f>零售存款!S4+零售存款!S38</f>
        <v>67526.679999999993</v>
      </c>
      <c r="T4" s="2">
        <f>零售存款!T4+零售存款!T38</f>
        <v>69236.47</v>
      </c>
      <c r="U4" s="2">
        <f>零售存款!U4+零售存款!U38</f>
        <v>73815.16</v>
      </c>
      <c r="V4" s="2">
        <f>零售存款!V4+零售存款!V38</f>
        <v>74223.179999999993</v>
      </c>
      <c r="W4" s="2">
        <f>零售存款!W4+零售存款!W38</f>
        <v>79177.119999999995</v>
      </c>
      <c r="X4" s="2">
        <f>零售存款!X4+零售存款!X38</f>
        <v>80655.56</v>
      </c>
      <c r="Y4" s="2">
        <f>零售存款!Y4+零售存款!Y38</f>
        <v>85598.06</v>
      </c>
      <c r="Z4" s="2">
        <f>零售存款!Z4+零售存款!Z38</f>
        <v>88151.48000000001</v>
      </c>
      <c r="AA4" s="2">
        <f>零售存款!AA4+零售存款!AA38</f>
        <v>92045.760000000009</v>
      </c>
    </row>
    <row r="5" spans="2:27" x14ac:dyDescent="0.4">
      <c r="B5" t="str">
        <f>[1]!to_tradecode(C5)</f>
        <v>601988</v>
      </c>
      <c r="C5" s="3" t="s">
        <v>3</v>
      </c>
      <c r="D5" s="2">
        <f>零售存款!D5+零售存款!D39</f>
        <v>0</v>
      </c>
      <c r="E5" s="2">
        <f>零售存款!E5+零售存款!E39</f>
        <v>0</v>
      </c>
      <c r="F5" s="2">
        <f>零售存款!F5+零售存款!F39</f>
        <v>0</v>
      </c>
      <c r="G5" s="2">
        <f>零售存款!G5+零售存款!G39</f>
        <v>0</v>
      </c>
      <c r="H5" s="2">
        <f>零售存款!H5+零售存款!H39</f>
        <v>23557.21</v>
      </c>
      <c r="I5" s="2">
        <f>零售存款!I5+零售存款!I39</f>
        <v>24921.52</v>
      </c>
      <c r="J5" s="2">
        <f>零售存款!J5+零售存款!J39</f>
        <v>27235.11</v>
      </c>
      <c r="K5" s="2">
        <f>零售存款!K5+零售存款!K39</f>
        <v>30901.120000000003</v>
      </c>
      <c r="L5" s="2">
        <f>零售存款!L5+零售存款!L39</f>
        <v>31798.85</v>
      </c>
      <c r="M5" s="2">
        <f>零售存款!M5+零售存款!M39</f>
        <v>34205.850000000006</v>
      </c>
      <c r="N5" s="2">
        <f>零售存款!N5+零售存款!N39</f>
        <v>34533.06</v>
      </c>
      <c r="O5" s="2">
        <f>零售存款!O5+零售存款!O39</f>
        <v>35606.980000000003</v>
      </c>
      <c r="P5" s="2">
        <f>零售存款!P5+零售存款!P39</f>
        <v>35954.74</v>
      </c>
      <c r="Q5" s="2">
        <f>零售存款!Q5+零售存款!Q39</f>
        <v>0</v>
      </c>
      <c r="R5" s="2">
        <f>零售存款!R5+零售存款!R39</f>
        <v>40076.9</v>
      </c>
      <c r="S5" s="2">
        <f>零售存款!S5+零售存款!S39</f>
        <v>0</v>
      </c>
      <c r="T5" s="2">
        <f>零售存款!T5+零售存款!T39</f>
        <v>43536.75</v>
      </c>
      <c r="U5" s="2">
        <f>零售存款!U5+零售存款!U39</f>
        <v>0</v>
      </c>
      <c r="V5" s="2">
        <f>零售存款!V5+零售存款!V39</f>
        <v>45578.65</v>
      </c>
      <c r="W5" s="2">
        <f>零售存款!W5+零售存款!W39</f>
        <v>0</v>
      </c>
      <c r="X5" s="2">
        <f>零售存款!X5+零售存款!X39</f>
        <v>49342.130000000005</v>
      </c>
      <c r="Y5" s="2">
        <f>零售存款!Y5+零售存款!Y39</f>
        <v>53381.22</v>
      </c>
      <c r="Z5" s="2">
        <f>零售存款!Z5+零售存款!Z39</f>
        <v>54823.6</v>
      </c>
      <c r="AA5" s="2">
        <f>零售存款!AA5+零售存款!AA39</f>
        <v>57902.33</v>
      </c>
    </row>
    <row r="6" spans="2:27" x14ac:dyDescent="0.4">
      <c r="B6" t="str">
        <f>[1]!to_tradecode(C6)</f>
        <v>601328</v>
      </c>
      <c r="C6" s="3" t="s">
        <v>4</v>
      </c>
      <c r="D6" s="2">
        <f>零售存款!D6+零售存款!D40</f>
        <v>0</v>
      </c>
      <c r="E6" s="2">
        <f>零售存款!E6+零售存款!E40</f>
        <v>0</v>
      </c>
      <c r="F6" s="2">
        <f>零售存款!F6+零售存款!F40</f>
        <v>0</v>
      </c>
      <c r="G6" s="2">
        <f>零售存款!G6+零售存款!G40</f>
        <v>0</v>
      </c>
      <c r="H6" s="2">
        <f>零售存款!H6+零售存款!H40</f>
        <v>5287.63</v>
      </c>
      <c r="I6" s="2">
        <f>零售存款!I6+零售存款!I40</f>
        <v>5772.1200000000008</v>
      </c>
      <c r="J6" s="2">
        <f>零售存款!J6+零售存款!J40</f>
        <v>6447.6</v>
      </c>
      <c r="K6" s="2">
        <f>零售存款!K6+零售存款!K40</f>
        <v>7996.9</v>
      </c>
      <c r="L6" s="2">
        <f>零售存款!L6+零售存款!L40</f>
        <v>8061.9</v>
      </c>
      <c r="M6" s="2">
        <f>零售存款!M6+零售存款!M40</f>
        <v>8664.66</v>
      </c>
      <c r="N6" s="2">
        <f>零售存款!N6+零售存款!N40</f>
        <v>9063.01</v>
      </c>
      <c r="O6" s="2">
        <f>零售存款!O6+零售存款!O40</f>
        <v>9805.84</v>
      </c>
      <c r="P6" s="2">
        <f>零售存款!P6+零售存款!P40</f>
        <v>10306.049999999999</v>
      </c>
      <c r="Q6" s="2">
        <f>零售存款!Q6+零售存款!Q40</f>
        <v>11531.84</v>
      </c>
      <c r="R6" s="2">
        <f>零售存款!R6+零售存款!R40</f>
        <v>11996.63</v>
      </c>
      <c r="S6" s="2">
        <f>零售存款!S6+零售存款!S40</f>
        <v>13074.51</v>
      </c>
      <c r="T6" s="2">
        <f>零售存款!T6+零售存款!T40</f>
        <v>13509.560000000001</v>
      </c>
      <c r="U6" s="2">
        <f>零售存款!U6+零售存款!U40</f>
        <v>13929.76</v>
      </c>
      <c r="V6" s="2">
        <f>零售存款!V6+零售存款!V40</f>
        <v>13579.02</v>
      </c>
      <c r="W6" s="2">
        <f>零售存款!W6+零售存款!W40</f>
        <v>14246.33</v>
      </c>
      <c r="X6" s="2">
        <f>零售存款!X6+零售存款!X40</f>
        <v>14506.07</v>
      </c>
      <c r="Y6" s="2">
        <f>零售存款!Y6+零售存款!Y40</f>
        <v>14932.18</v>
      </c>
      <c r="Z6" s="2">
        <f>零售存款!Z6+零售存款!Z40</f>
        <v>15175.6</v>
      </c>
      <c r="AA6" s="2">
        <f>零售存款!AA6+零售存款!AA40</f>
        <v>16001.359999999999</v>
      </c>
    </row>
    <row r="7" spans="2:27" x14ac:dyDescent="0.4">
      <c r="B7" t="s">
        <v>34</v>
      </c>
      <c r="C7" s="7" t="s">
        <v>33</v>
      </c>
      <c r="D7" s="2">
        <f>零售存款!D7+零售存款!D41</f>
        <v>0</v>
      </c>
      <c r="E7" s="2">
        <f>零售存款!E7+零售存款!E41</f>
        <v>0</v>
      </c>
      <c r="F7" s="2">
        <f>零售存款!F7+零售存款!F41</f>
        <v>0</v>
      </c>
      <c r="G7" s="2">
        <f>零售存款!G7+零售存款!G41</f>
        <v>0</v>
      </c>
      <c r="H7" s="2">
        <f>零售存款!H7+零售存款!H41</f>
        <v>0</v>
      </c>
      <c r="I7" s="2">
        <f>零售存款!I7+零售存款!I41</f>
        <v>0</v>
      </c>
      <c r="J7" s="2">
        <f>零售存款!J7+零售存款!J41</f>
        <v>0</v>
      </c>
      <c r="K7" s="2">
        <f>零售存款!K7+零售存款!K41</f>
        <v>0</v>
      </c>
      <c r="L7" s="2">
        <f>零售存款!L7+零售存款!L41</f>
        <v>0</v>
      </c>
      <c r="M7" s="2">
        <f>零售存款!M7+零售存款!M41</f>
        <v>0</v>
      </c>
      <c r="N7" s="2">
        <f>零售存款!N7+零售存款!N41</f>
        <v>0</v>
      </c>
      <c r="O7" s="2">
        <f>零售存款!O7+零售存款!O41</f>
        <v>0</v>
      </c>
      <c r="P7" s="2">
        <f>零售存款!P7+零售存款!P41</f>
        <v>0</v>
      </c>
      <c r="Q7" s="2">
        <f>零售存款!Q7+零售存款!Q41</f>
        <v>0</v>
      </c>
      <c r="R7" s="2">
        <f>零售存款!R7+零售存款!R41</f>
        <v>40496.39</v>
      </c>
      <c r="S7" s="2">
        <f>零售存款!S7+零售存款!S41</f>
        <v>0</v>
      </c>
      <c r="T7" s="2">
        <f>零售存款!T7+零售存款!T41</f>
        <v>45375.490000000005</v>
      </c>
      <c r="U7" s="2">
        <f>零售存款!U7+零售存款!U41</f>
        <v>0</v>
      </c>
      <c r="V7" s="2">
        <f>零售存款!V7+零售存款!V41</f>
        <v>50323.21</v>
      </c>
      <c r="W7" s="2">
        <f>零售存款!W7+零售存款!W41</f>
        <v>0</v>
      </c>
      <c r="X7" s="2">
        <f>零售存款!X7+零售存款!X41</f>
        <v>53866.3</v>
      </c>
      <c r="Y7" s="2">
        <f>零售存款!Y7+零售存款!Y41</f>
        <v>58711.46</v>
      </c>
      <c r="Z7" s="2">
        <f>零售存款!Z7+零售存款!Z41</f>
        <v>62101.66</v>
      </c>
      <c r="AA7" s="2">
        <f>零售存款!AA7+零售存款!AA41</f>
        <v>66656.290000000008</v>
      </c>
    </row>
    <row r="8" spans="2:27" x14ac:dyDescent="0.4">
      <c r="B8" t="str">
        <f>[1]!to_tradecode(C8)</f>
        <v>600036</v>
      </c>
      <c r="C8" s="3" t="s">
        <v>5</v>
      </c>
      <c r="D8" s="2">
        <f>零售存款!D8+零售存款!D42</f>
        <v>0</v>
      </c>
      <c r="E8" s="2">
        <f>零售存款!E8+零售存款!E42</f>
        <v>0</v>
      </c>
      <c r="F8" s="2">
        <f>零售存款!F8+零售存款!F42</f>
        <v>0</v>
      </c>
      <c r="G8" s="2">
        <f>零售存款!G8+零售存款!G42</f>
        <v>0</v>
      </c>
      <c r="H8" s="2">
        <f>零售存款!H8+零售存款!H42</f>
        <v>3265.33</v>
      </c>
      <c r="I8" s="2">
        <f>零售存款!I8+零售存款!I42</f>
        <v>3727.8199999999997</v>
      </c>
      <c r="J8" s="2">
        <f>零售存款!J8+零售存款!J42</f>
        <v>5249.27</v>
      </c>
      <c r="K8" s="2">
        <f>零售存款!K8+零售存款!K42</f>
        <v>6020.14</v>
      </c>
      <c r="L8" s="2">
        <f>零售存款!L8+零售存款!L42</f>
        <v>6390.21</v>
      </c>
      <c r="M8" s="2">
        <f>零售存款!M8+零售存款!M42</f>
        <v>6751.63</v>
      </c>
      <c r="N8" s="2">
        <f>零售存款!N8+零售存款!N42</f>
        <v>7035.99</v>
      </c>
      <c r="O8" s="2">
        <f>零售存款!O8+零售存款!O42</f>
        <v>7571.9699999999993</v>
      </c>
      <c r="P8" s="2">
        <f>零售存款!P8+零售存款!P42</f>
        <v>8032.9</v>
      </c>
      <c r="Q8" s="2">
        <f>零售存款!Q8+零售存款!Q42</f>
        <v>9017.0300000000007</v>
      </c>
      <c r="R8" s="2">
        <f>零售存款!R8+零售存款!R42</f>
        <v>9255.0299999999988</v>
      </c>
      <c r="S8" s="2">
        <f>零售存款!S8+零售存款!S42</f>
        <v>10219.009999999998</v>
      </c>
      <c r="T8" s="2">
        <f>零售存款!T8+零售存款!T42</f>
        <v>9683.24</v>
      </c>
      <c r="U8" s="2">
        <f>零售存款!U8+零售存款!U42</f>
        <v>11597.6</v>
      </c>
      <c r="V8" s="2">
        <f>零售存款!V8+零售存款!V42</f>
        <v>10930.27</v>
      </c>
      <c r="W8" s="2">
        <f>零售存款!W8+零售存款!W42</f>
        <v>11354.460000000001</v>
      </c>
      <c r="X8" s="2">
        <f>零售存款!X8+零售存款!X42</f>
        <v>12101.670000000002</v>
      </c>
      <c r="Y8" s="2">
        <f>零售存款!Y8+零售存款!Y42</f>
        <v>12008.98</v>
      </c>
      <c r="Z8" s="2">
        <f>零售存款!Z8+零售存款!Z42</f>
        <v>12845.58</v>
      </c>
      <c r="AA8" s="2">
        <f>零售存款!AA8+零售存款!AA42</f>
        <v>13762.29</v>
      </c>
    </row>
    <row r="9" spans="2:27" x14ac:dyDescent="0.4">
      <c r="B9" t="str">
        <f>[1]!to_tradecode(C9)</f>
        <v>601166</v>
      </c>
      <c r="C9" s="3" t="s">
        <v>6</v>
      </c>
      <c r="D9" s="2">
        <f>零售存款!D9+零售存款!D43</f>
        <v>0</v>
      </c>
      <c r="E9" s="2">
        <f>零售存款!E9+零售存款!E43</f>
        <v>0</v>
      </c>
      <c r="F9" s="2">
        <f>零售存款!F9+零售存款!F43</f>
        <v>0</v>
      </c>
      <c r="G9" s="2">
        <f>零售存款!G9+零售存款!G43</f>
        <v>0</v>
      </c>
      <c r="H9" s="2">
        <f>零售存款!H9+零售存款!H43</f>
        <v>0</v>
      </c>
      <c r="I9" s="2">
        <f>零售存款!I9+零售存款!I43</f>
        <v>0</v>
      </c>
      <c r="J9" s="2">
        <f>零售存款!J9+零售存款!J43</f>
        <v>888.93672000000004</v>
      </c>
      <c r="K9" s="2">
        <f>零售存款!K9+零售存款!K43</f>
        <v>1249.1967</v>
      </c>
      <c r="L9" s="2">
        <f>零售存款!L9+零售存款!L43</f>
        <v>1469.0750800000001</v>
      </c>
      <c r="M9" s="2">
        <f>零售存款!M9+零售存款!M43</f>
        <v>1586.5170900000001</v>
      </c>
      <c r="N9" s="2">
        <f>零售存款!N9+零售存款!N43</f>
        <v>1858.2600000000002</v>
      </c>
      <c r="O9" s="2">
        <f>零售存款!O9+零售存款!O43</f>
        <v>2017.77</v>
      </c>
      <c r="P9" s="2">
        <f>零售存款!P9+零售存款!P43</f>
        <v>2247.3000000000002</v>
      </c>
      <c r="Q9" s="2">
        <f>零售存款!Q9+零售存款!Q43</f>
        <v>2518.94</v>
      </c>
      <c r="R9" s="2">
        <f>零售存款!R9+零售存款!R43</f>
        <v>2991.45</v>
      </c>
      <c r="S9" s="2">
        <f>零售存款!S9+零售存款!S43</f>
        <v>3292.27</v>
      </c>
      <c r="T9" s="2">
        <f>零售存款!T9+零售存款!T43</f>
        <v>3533.63</v>
      </c>
      <c r="U9" s="2">
        <f>零售存款!U9+零售存款!U43</f>
        <v>3701.73</v>
      </c>
      <c r="V9" s="2">
        <f>零售存款!V9+零售存款!V43</f>
        <v>3680.8900000000003</v>
      </c>
      <c r="W9" s="2">
        <f>零售存款!W9+零售存款!W43</f>
        <v>3809.72</v>
      </c>
      <c r="X9" s="2">
        <f>零售存款!X9+零售存款!X43</f>
        <v>3708.11</v>
      </c>
      <c r="Y9" s="2">
        <f>零售存款!Y9+零售存款!Y43</f>
        <v>3498.74</v>
      </c>
      <c r="Z9" s="2">
        <f>零售存款!Z9+零售存款!Z43</f>
        <v>3508.66</v>
      </c>
      <c r="AA9" s="2">
        <f>零售存款!AA9+零售存款!AA43</f>
        <v>4284.25</v>
      </c>
    </row>
    <row r="10" spans="2:27" x14ac:dyDescent="0.4">
      <c r="B10" t="str">
        <f>[1]!to_tradecode(C10)</f>
        <v>600016</v>
      </c>
      <c r="C10" s="3" t="s">
        <v>7</v>
      </c>
      <c r="D10" s="2">
        <f>零售存款!D10+零售存款!D44</f>
        <v>0</v>
      </c>
      <c r="E10" s="2">
        <f>零售存款!E10+零售存款!E44</f>
        <v>0</v>
      </c>
      <c r="F10" s="2">
        <f>零售存款!F10+零售存款!F44</f>
        <v>0</v>
      </c>
      <c r="G10" s="2">
        <f>零售存款!G10+零售存款!G44</f>
        <v>0</v>
      </c>
      <c r="H10" s="2">
        <f>零售存款!H10+零售存款!H44</f>
        <v>0</v>
      </c>
      <c r="I10" s="2">
        <f>零售存款!I10+零售存款!I44</f>
        <v>0</v>
      </c>
      <c r="J10" s="2">
        <f>零售存款!J10+零售存款!J44</f>
        <v>1362.68</v>
      </c>
      <c r="K10" s="2">
        <f>零售存款!K10+零售存款!K44</f>
        <v>1786</v>
      </c>
      <c r="L10" s="2">
        <f>零售存款!L10+零售存款!L44</f>
        <v>1941.04</v>
      </c>
      <c r="M10" s="2">
        <f>零售存款!M10+零售存款!M44</f>
        <v>2165.79</v>
      </c>
      <c r="N10" s="2">
        <f>零售存款!N10+零售存款!N44</f>
        <v>2312.15</v>
      </c>
      <c r="O10" s="2">
        <f>零售存款!O10+零售存款!O44</f>
        <v>2788.87</v>
      </c>
      <c r="P10" s="2">
        <f>零售存款!P10+零售存款!P44</f>
        <v>2886.2200000000003</v>
      </c>
      <c r="Q10" s="2">
        <f>零售存款!Q10+零售存款!Q44</f>
        <v>3364.9700000000003</v>
      </c>
      <c r="R10" s="2">
        <f>零售存款!R10+零售存款!R44</f>
        <v>3937.74</v>
      </c>
      <c r="S10" s="2">
        <f>零售存款!S10+零售存款!S44</f>
        <v>4929.45</v>
      </c>
      <c r="T10" s="2">
        <f>零售存款!T10+零售存款!T44</f>
        <v>5109.4399999999996</v>
      </c>
      <c r="U10" s="2">
        <f>零售存款!U10+零售存款!U44</f>
        <v>5961.48</v>
      </c>
      <c r="V10" s="2">
        <f>零售存款!V10+零售存款!V44</f>
        <v>5391.73</v>
      </c>
      <c r="W10" s="2">
        <f>零售存款!W10+零售存款!W44</f>
        <v>5520.3099999999995</v>
      </c>
      <c r="X10" s="2">
        <f>零售存款!X10+零售存款!X44</f>
        <v>5720.53</v>
      </c>
      <c r="Y10" s="2">
        <f>零售存款!Y10+零售存款!Y44</f>
        <v>5758.48</v>
      </c>
      <c r="Z10" s="2">
        <f>零售存款!Z10+零售存款!Z44</f>
        <v>5405.48</v>
      </c>
      <c r="AA10" s="2">
        <f>零售存款!AA10+零售存款!AA44</f>
        <v>5472.54</v>
      </c>
    </row>
    <row r="11" spans="2:27" x14ac:dyDescent="0.4">
      <c r="B11" t="str">
        <f>[1]!to_tradecode(C11)</f>
        <v>600000</v>
      </c>
      <c r="C11" s="3" t="s">
        <v>8</v>
      </c>
      <c r="D11" s="2">
        <f>零售存款!D11+零售存款!D45</f>
        <v>0</v>
      </c>
      <c r="E11" s="2">
        <f>零售存款!E11+零售存款!E45</f>
        <v>0</v>
      </c>
      <c r="F11" s="2">
        <f>零售存款!F11+零售存款!F45</f>
        <v>0</v>
      </c>
      <c r="G11" s="2">
        <f>零售存款!G11+零售存款!G45</f>
        <v>0</v>
      </c>
      <c r="H11" s="2">
        <f>零售存款!H11+零售存款!H45</f>
        <v>0</v>
      </c>
      <c r="I11" s="2">
        <f>零售存款!I11+零售存款!I45</f>
        <v>1208.6517100000001</v>
      </c>
      <c r="J11" s="2">
        <f>零售存款!J11+零售存款!J45</f>
        <v>1514.8487</v>
      </c>
      <c r="K11" s="2">
        <f>零售存款!K11+零售存款!K45</f>
        <v>1936.2173699999998</v>
      </c>
      <c r="L11" s="2">
        <f>零售存款!L11+零售存款!L45</f>
        <v>2167.3708999999999</v>
      </c>
      <c r="M11" s="2">
        <f>零售存款!M11+零售存款!M45</f>
        <v>2477.9305199999999</v>
      </c>
      <c r="N11" s="2">
        <f>零售存款!N11+零售存款!N45</f>
        <v>2761.22021</v>
      </c>
      <c r="O11" s="2">
        <f>零售存款!O11+零售存款!O45</f>
        <v>3022.0720700000002</v>
      </c>
      <c r="P11" s="2">
        <f>零售存款!P11+零售存款!P45</f>
        <v>3229.1807600000002</v>
      </c>
      <c r="Q11" s="2">
        <f>零售存款!Q11+零售存款!Q45</f>
        <v>3699.2821299999996</v>
      </c>
      <c r="R11" s="2">
        <f>零售存款!R11+零售存款!R45</f>
        <v>3914.65</v>
      </c>
      <c r="S11" s="2">
        <f>零售存款!S11+零售存款!S45</f>
        <v>4283.83</v>
      </c>
      <c r="T11" s="2">
        <f>零售存款!T11+零售存款!T45</f>
        <v>4270.87</v>
      </c>
      <c r="U11" s="2">
        <f>零售存款!U11+零售存款!U45</f>
        <v>5055.53</v>
      </c>
      <c r="V11" s="2">
        <f>零售存款!V11+零售存款!V45</f>
        <v>4742.26</v>
      </c>
      <c r="W11" s="2">
        <f>零售存款!W11+零售存款!W45</f>
        <v>5169.3999999999996</v>
      </c>
      <c r="X11" s="2">
        <f>零售存款!X11+零售存款!X45</f>
        <v>5019.4799999999996</v>
      </c>
      <c r="Y11" s="2">
        <f>零售存款!Y11+零售存款!Y45</f>
        <v>5072.63</v>
      </c>
      <c r="Z11" s="2">
        <f>零售存款!Z11+零售存款!Z45</f>
        <v>4738.2</v>
      </c>
      <c r="AA11" s="2">
        <f>零售存款!AA11+零售存款!AA45</f>
        <v>5082.6499999999996</v>
      </c>
    </row>
    <row r="12" spans="2:27" x14ac:dyDescent="0.4">
      <c r="B12" t="str">
        <f>[1]!to_tradecode(C12)</f>
        <v>601998</v>
      </c>
      <c r="C12" s="3" t="s">
        <v>9</v>
      </c>
      <c r="D12" s="2">
        <f>零售存款!D12+零售存款!D46</f>
        <v>0</v>
      </c>
      <c r="E12" s="2">
        <f>零售存款!E12+零售存款!E46</f>
        <v>0</v>
      </c>
      <c r="F12" s="2">
        <f>零售存款!F12+零售存款!F46</f>
        <v>0</v>
      </c>
      <c r="G12" s="2">
        <f>零售存款!G12+零售存款!G46</f>
        <v>0</v>
      </c>
      <c r="H12" s="2">
        <f>零售存款!H12+零售存款!H46</f>
        <v>1472.06</v>
      </c>
      <c r="I12" s="2">
        <f>零售存款!I12+零售存款!I46</f>
        <v>1100.23</v>
      </c>
      <c r="J12" s="2">
        <f>零售存款!J12+零售存款!J46</f>
        <v>1721.36</v>
      </c>
      <c r="K12" s="2">
        <f>零售存款!K12+零售存款!K46</f>
        <v>1932.49</v>
      </c>
      <c r="L12" s="2">
        <f>零售存款!L12+零售存款!L46</f>
        <v>2440.75</v>
      </c>
      <c r="M12" s="2">
        <f>零售存款!M12+零售存款!M46</f>
        <v>2797.94</v>
      </c>
      <c r="N12" s="2">
        <f>零售存款!N12+零售存款!N46</f>
        <v>3007.54</v>
      </c>
      <c r="O12" s="2">
        <f>零售存款!O12+零售存款!O46</f>
        <v>3282.5099999999998</v>
      </c>
      <c r="P12" s="2">
        <f>零售存款!P12+零售存款!P46</f>
        <v>3459.64</v>
      </c>
      <c r="Q12" s="2">
        <f>零售存款!Q12+零售存款!Q46</f>
        <v>3773.8599999999997</v>
      </c>
      <c r="R12" s="2">
        <f>零售存款!R12+零售存款!R46</f>
        <v>4124.3100000000004</v>
      </c>
      <c r="S12" s="2">
        <f>零售存款!S12+零售存款!S46</f>
        <v>4693.57</v>
      </c>
      <c r="T12" s="2">
        <f>零售存款!T12+零售存款!T46</f>
        <v>5147.41</v>
      </c>
      <c r="U12" s="2">
        <f>零售存款!U12+零售存款!U46</f>
        <v>6039.6299999999992</v>
      </c>
      <c r="V12" s="2">
        <f>零售存款!V12+零售存款!V46</f>
        <v>5141.49</v>
      </c>
      <c r="W12" s="2">
        <f>零售存款!W12+零售存款!W46</f>
        <v>5307.78</v>
      </c>
      <c r="X12" s="2">
        <f>零售存款!X12+零售存款!X46</f>
        <v>5413.5</v>
      </c>
      <c r="Y12" s="2">
        <f>零售存款!Y12+零售存款!Y46</f>
        <v>5710.79</v>
      </c>
      <c r="Z12" s="2">
        <f>零售存款!Z12+零售存款!Z46</f>
        <v>5580.13</v>
      </c>
      <c r="AA12" s="2">
        <f>零售存款!AA12+零售存款!AA46</f>
        <v>5684.07</v>
      </c>
    </row>
    <row r="13" spans="2:27" x14ac:dyDescent="0.4">
      <c r="B13" t="str">
        <f>[1]!to_tradecode(C13)</f>
        <v>000001</v>
      </c>
      <c r="C13" s="3" t="s">
        <v>10</v>
      </c>
      <c r="D13" s="2">
        <f>零售存款!D13+零售存款!D47</f>
        <v>0</v>
      </c>
      <c r="E13" s="2">
        <f>零售存款!E13+零售存款!E47</f>
        <v>0</v>
      </c>
      <c r="F13" s="2">
        <f>零售存款!F13+零售存款!F47</f>
        <v>0</v>
      </c>
      <c r="G13" s="2">
        <f>零售存款!G13+零售存款!G47</f>
        <v>0</v>
      </c>
      <c r="H13" s="2">
        <f>零售存款!H13+零售存款!H47</f>
        <v>0</v>
      </c>
      <c r="I13" s="2">
        <f>零售存款!I13+零售存款!I47</f>
        <v>534.88</v>
      </c>
      <c r="J13" s="2">
        <f>零售存款!J13+零售存款!J47</f>
        <v>0</v>
      </c>
      <c r="K13" s="2">
        <f>零售存款!K13+零售存款!K47</f>
        <v>0</v>
      </c>
      <c r="L13" s="2">
        <f>零售存款!L13+零售存款!L47</f>
        <v>0</v>
      </c>
      <c r="M13" s="2">
        <f>零售存款!M13+零售存款!M47</f>
        <v>0</v>
      </c>
      <c r="N13" s="2">
        <f>零售存款!N13+零售存款!N47</f>
        <v>0</v>
      </c>
      <c r="O13" s="2">
        <f>零售存款!O13+零售存款!O47</f>
        <v>0</v>
      </c>
      <c r="P13" s="2">
        <f>零售存款!P13+零售存款!P47</f>
        <v>0</v>
      </c>
      <c r="Q13" s="2">
        <f>零售存款!Q13+零售存款!Q47</f>
        <v>0</v>
      </c>
      <c r="R13" s="2">
        <f>零售存款!R13+零售存款!R47</f>
        <v>0</v>
      </c>
      <c r="S13" s="2">
        <f>零售存款!S13+零售存款!S47</f>
        <v>0</v>
      </c>
      <c r="T13" s="2">
        <f>零售存款!T13+零售存款!T47</f>
        <v>0</v>
      </c>
      <c r="U13" s="2">
        <f>零售存款!U13+零售存款!U47</f>
        <v>0</v>
      </c>
      <c r="V13" s="2">
        <f>零售存款!V13+零售存款!V47</f>
        <v>0</v>
      </c>
      <c r="W13" s="2">
        <f>零售存款!W13+零售存款!W47</f>
        <v>0</v>
      </c>
      <c r="X13" s="2">
        <f>零售存款!X13+零售存款!X47</f>
        <v>0</v>
      </c>
      <c r="Y13" s="2">
        <f>零售存款!Y13+零售存款!Y47</f>
        <v>0</v>
      </c>
      <c r="Z13" s="2">
        <f>零售存款!Z13+零售存款!Z47</f>
        <v>0</v>
      </c>
      <c r="AA13" s="2">
        <f>零售存款!AA13+零售存款!AA47</f>
        <v>0</v>
      </c>
    </row>
    <row r="14" spans="2:27" x14ac:dyDescent="0.4">
      <c r="B14" t="str">
        <f>[1]!to_tradecode(C14)</f>
        <v>601818</v>
      </c>
      <c r="C14" s="3" t="s">
        <v>11</v>
      </c>
      <c r="D14" s="2">
        <f>零售存款!D14+零售存款!D48</f>
        <v>0</v>
      </c>
      <c r="E14" s="2">
        <f>零售存款!E14+零售存款!E48</f>
        <v>0</v>
      </c>
      <c r="F14" s="2">
        <f>零售存款!F14+零售存款!F48</f>
        <v>0</v>
      </c>
      <c r="G14" s="2">
        <f>零售存款!G14+零售存款!G48</f>
        <v>0</v>
      </c>
      <c r="H14" s="2">
        <f>零售存款!H14+零售存款!H48</f>
        <v>640.13</v>
      </c>
      <c r="I14" s="2">
        <f>零售存款!I14+零售存款!I48</f>
        <v>0</v>
      </c>
      <c r="J14" s="2">
        <f>零售存款!J14+零售存款!J48</f>
        <v>920.40000000000009</v>
      </c>
      <c r="K14" s="2">
        <f>零售存款!K14+零售存款!K48</f>
        <v>0</v>
      </c>
      <c r="L14" s="2">
        <f>零售存款!L14+零售存款!L48</f>
        <v>1319.6463200000001</v>
      </c>
      <c r="M14" s="2">
        <f>零售存款!M14+零售存款!M48</f>
        <v>1395.5366800000002</v>
      </c>
      <c r="N14" s="2">
        <f>零售存款!N14+零售存款!N48</f>
        <v>1664.15</v>
      </c>
      <c r="O14" s="2">
        <f>零售存款!O14+零售存款!O48</f>
        <v>2087.4899999999998</v>
      </c>
      <c r="P14" s="2">
        <f>零售存款!P14+零售存款!P48</f>
        <v>2355.1</v>
      </c>
      <c r="Q14" s="2">
        <f>零售存款!Q14+零售存款!Q48</f>
        <v>2915.92</v>
      </c>
      <c r="R14" s="2">
        <f>零售存款!R14+零售存款!R48</f>
        <v>3140.13</v>
      </c>
      <c r="S14" s="2">
        <f>零售存款!S14+零售存款!S48</f>
        <v>3642.3199999999997</v>
      </c>
      <c r="T14" s="2">
        <f>零售存款!T14+零售存款!T48</f>
        <v>3106.46</v>
      </c>
      <c r="U14" s="2">
        <f>零售存款!U14+零售存款!U48</f>
        <v>3715.69</v>
      </c>
      <c r="V14" s="2">
        <f>零售存款!V14+零售存款!V48</f>
        <v>3451.54</v>
      </c>
      <c r="W14" s="2">
        <f>零售存款!W14+零售存款!W48</f>
        <v>3585.5299999999997</v>
      </c>
      <c r="X14" s="2">
        <f>零售存款!X14+零售存款!X48</f>
        <v>3391.25</v>
      </c>
      <c r="Y14" s="2">
        <f>零售存款!Y14+零售存款!Y48</f>
        <v>3740.49</v>
      </c>
      <c r="Z14" s="2">
        <f>零售存款!Z14+零售存款!Z48</f>
        <v>3596.6</v>
      </c>
      <c r="AA14" s="2">
        <f>零售存款!AA14+零售存款!AA48</f>
        <v>3765.8</v>
      </c>
    </row>
    <row r="15" spans="2:27" x14ac:dyDescent="0.4">
      <c r="B15" t="str">
        <f>[1]!to_tradecode(C15)</f>
        <v>600015</v>
      </c>
      <c r="C15" s="3" t="s">
        <v>12</v>
      </c>
      <c r="D15" s="2">
        <f>零售存款!D15+零售存款!D49</f>
        <v>0</v>
      </c>
      <c r="E15" s="2">
        <f>零售存款!E15+零售存款!E49</f>
        <v>0</v>
      </c>
      <c r="F15" s="2">
        <f>零售存款!F15+零售存款!F49</f>
        <v>0</v>
      </c>
      <c r="G15" s="2">
        <f>零售存款!G15+零售存款!G49</f>
        <v>0</v>
      </c>
      <c r="H15" s="2">
        <f>零售存款!H15+零售存款!H49</f>
        <v>0</v>
      </c>
      <c r="I15" s="2">
        <f>零售存款!I15+零售存款!I49</f>
        <v>0</v>
      </c>
      <c r="J15" s="2">
        <f>零售存款!J15+零售存款!J49</f>
        <v>636.18754000000001</v>
      </c>
      <c r="K15" s="2">
        <f>零售存款!K15+零售存款!K49</f>
        <v>782.53285999999991</v>
      </c>
      <c r="L15" s="2">
        <f>零售存款!L15+零售存款!L49</f>
        <v>835.34519</v>
      </c>
      <c r="M15" s="2">
        <f>零售存款!M15+零售存款!M49</f>
        <v>1040.01431</v>
      </c>
      <c r="N15" s="2">
        <f>零售存款!N15+零售存款!N49</f>
        <v>1138.9638482227999</v>
      </c>
      <c r="O15" s="2">
        <f>零售存款!O15+零售存款!O49</f>
        <v>1274.3375599999999</v>
      </c>
      <c r="P15" s="2">
        <f>零售存款!P15+零售存款!P49</f>
        <v>1426.0951599999999</v>
      </c>
      <c r="Q15" s="2">
        <f>零售存款!Q15+零售存款!Q49</f>
        <v>1522.1770999999999</v>
      </c>
      <c r="R15" s="2">
        <f>零售存款!R15+零售存款!R49</f>
        <v>1613.8557599999999</v>
      </c>
      <c r="S15" s="2">
        <f>零售存款!S15+零售存款!S49</f>
        <v>1754.26</v>
      </c>
      <c r="T15" s="2">
        <f>零售存款!T15+零售存款!T49</f>
        <v>1967.23</v>
      </c>
      <c r="U15" s="2">
        <f>零售存款!U15+零售存款!U49</f>
        <v>2088.71</v>
      </c>
      <c r="V15" s="2">
        <f>零售存款!V15+零售存款!V49</f>
        <v>2245.9299999999998</v>
      </c>
      <c r="W15" s="2">
        <f>零售存款!W15+零售存款!W49</f>
        <v>2291.54</v>
      </c>
      <c r="X15" s="2">
        <f>零售存款!X15+零售存款!X49</f>
        <v>2417.4700000000003</v>
      </c>
      <c r="Y15" s="2">
        <f>零售存款!Y15+零售存款!Y49</f>
        <v>2470.09</v>
      </c>
      <c r="Z15" s="2">
        <f>零售存款!Z15+零售存款!Z49</f>
        <v>2395.33</v>
      </c>
      <c r="AA15" s="2">
        <f>零售存款!AA15+零售存款!AA49</f>
        <v>2454.4300000000003</v>
      </c>
    </row>
    <row r="16" spans="2:27" x14ac:dyDescent="0.4">
      <c r="B16" t="str">
        <f>[1]!to_tradecode(C16)</f>
        <v>601169</v>
      </c>
      <c r="C16" s="3" t="s">
        <v>13</v>
      </c>
      <c r="D16" s="2">
        <f>零售存款!D16+零售存款!D50</f>
        <v>0</v>
      </c>
      <c r="E16" s="2">
        <f>零售存款!E16+零售存款!E50</f>
        <v>0</v>
      </c>
      <c r="F16" s="2">
        <f>零售存款!F16+零售存款!F50</f>
        <v>0</v>
      </c>
      <c r="G16" s="2">
        <f>零售存款!G16+零售存款!G50</f>
        <v>0</v>
      </c>
      <c r="H16" s="2">
        <f>零售存款!H16+零售存款!H50</f>
        <v>0</v>
      </c>
      <c r="I16" s="2">
        <f>零售存款!I16+零售存款!I50</f>
        <v>0</v>
      </c>
      <c r="J16" s="2">
        <f>零售存款!J16+零售存款!J50</f>
        <v>541.21294999999998</v>
      </c>
      <c r="K16" s="2">
        <f>零售存款!K16+零售存款!K50</f>
        <v>0</v>
      </c>
      <c r="L16" s="2">
        <f>零售存款!L16+零售存款!L50</f>
        <v>744.22221000000002</v>
      </c>
      <c r="M16" s="2">
        <f>零售存款!M16+零售存款!M50</f>
        <v>0</v>
      </c>
      <c r="N16" s="2">
        <f>零售存款!N16+零售存款!N50</f>
        <v>998.82940000000008</v>
      </c>
      <c r="O16" s="2">
        <f>零售存款!O16+零售存款!O50</f>
        <v>0</v>
      </c>
      <c r="P16" s="2">
        <f>零售存款!P16+零售存款!P50</f>
        <v>1152.15681</v>
      </c>
      <c r="Q16" s="2">
        <f>零售存款!Q16+零售存款!Q50</f>
        <v>0</v>
      </c>
      <c r="R16" s="2">
        <f>零售存款!R16+零售存款!R50</f>
        <v>1397.07122</v>
      </c>
      <c r="S16" s="2">
        <f>零售存款!S16+零售存款!S50</f>
        <v>1568.087</v>
      </c>
      <c r="T16" s="2">
        <f>零售存款!T16+零售存款!T50</f>
        <v>1668.14012</v>
      </c>
      <c r="U16" s="2">
        <f>零售存款!U16+零售存款!U50</f>
        <v>1879.71</v>
      </c>
      <c r="V16" s="2">
        <f>零售存款!V16+零售存款!V50</f>
        <v>1851.29</v>
      </c>
      <c r="W16" s="2">
        <f>零售存款!W16+零售存款!W50</f>
        <v>1898.1399999999999</v>
      </c>
      <c r="X16" s="2">
        <f>零售存款!X16+零售存款!X50</f>
        <v>2087.91</v>
      </c>
      <c r="Y16" s="2">
        <f>零售存款!Y16+零售存款!Y50</f>
        <v>2258.79</v>
      </c>
      <c r="Z16" s="2">
        <f>零售存款!Z16+零售存款!Z50</f>
        <v>2299.23</v>
      </c>
      <c r="AA16" s="2">
        <f>零售存款!AA16+零售存款!AA50</f>
        <v>2537.85</v>
      </c>
    </row>
    <row r="17" spans="2:27" x14ac:dyDescent="0.4">
      <c r="B17" t="str">
        <f>[1]!to_tradecode(C17)</f>
        <v>601009</v>
      </c>
      <c r="C17" s="3" t="s">
        <v>14</v>
      </c>
      <c r="D17" s="2">
        <f>零售存款!D17+零售存款!D51</f>
        <v>0</v>
      </c>
      <c r="E17" s="2">
        <f>零售存款!E17+零售存款!E51</f>
        <v>0</v>
      </c>
      <c r="F17" s="2">
        <f>零售存款!F17+零售存款!F51</f>
        <v>0</v>
      </c>
      <c r="G17" s="2">
        <f>零售存款!G17+零售存款!G51</f>
        <v>0</v>
      </c>
      <c r="H17" s="2">
        <f>零售存款!H17+零售存款!H51</f>
        <v>0</v>
      </c>
      <c r="I17" s="2">
        <f>零售存款!I17+零售存款!I51</f>
        <v>0</v>
      </c>
      <c r="J17" s="2">
        <f>零售存款!J17+零售存款!J51</f>
        <v>0</v>
      </c>
      <c r="K17" s="2">
        <f>零售存款!K17+零售存款!K51</f>
        <v>0</v>
      </c>
      <c r="L17" s="2">
        <f>零售存款!L17+零售存款!L51</f>
        <v>0</v>
      </c>
      <c r="M17" s="2">
        <f>零售存款!M17+零售存款!M51</f>
        <v>176.40359999999998</v>
      </c>
      <c r="N17" s="2">
        <f>零售存款!N17+零售存款!N51</f>
        <v>185.49430999999998</v>
      </c>
      <c r="O17" s="2">
        <f>零售存款!O17+零售存款!O51</f>
        <v>252.84368999999998</v>
      </c>
      <c r="P17" s="2">
        <f>零售存款!P17+零售存款!P51</f>
        <v>233.54654999999997</v>
      </c>
      <c r="Q17" s="2">
        <f>零售存款!Q17+零售存款!Q51</f>
        <v>349.28769</v>
      </c>
      <c r="R17" s="2">
        <f>零售存款!R17+零售存款!R51</f>
        <v>360.11590999999999</v>
      </c>
      <c r="S17" s="2">
        <f>零售存款!S17+零售存款!S51</f>
        <v>451.63854000000003</v>
      </c>
      <c r="T17" s="2">
        <f>零售存款!T17+零售存款!T51</f>
        <v>458.62485000000004</v>
      </c>
      <c r="U17" s="2">
        <f>零售存款!U17+零售存款!U51</f>
        <v>569.82173</v>
      </c>
      <c r="V17" s="2">
        <f>零售存款!V17+零售存款!V51</f>
        <v>544.58391000000006</v>
      </c>
      <c r="W17" s="2">
        <f>零售存款!W17+零售存款!W51</f>
        <v>675.34799999999996</v>
      </c>
      <c r="X17" s="2">
        <f>零售存款!X17+零售存款!X51</f>
        <v>685.93774000000008</v>
      </c>
      <c r="Y17" s="2">
        <f>零售存款!Y17+零售存款!Y51</f>
        <v>860.78529000000003</v>
      </c>
      <c r="Z17" s="2">
        <f>零售存款!Z17+零售存款!Z51</f>
        <v>932.19844000000001</v>
      </c>
      <c r="AA17" s="2">
        <f>零售存款!AA17+零售存款!AA51</f>
        <v>1091.78793</v>
      </c>
    </row>
    <row r="18" spans="2:27" x14ac:dyDescent="0.4">
      <c r="B18" t="str">
        <f>[1]!to_tradecode(C18)</f>
        <v>002142</v>
      </c>
      <c r="C18" s="3" t="s">
        <v>15</v>
      </c>
      <c r="D18" s="2">
        <f>零售存款!D18+零售存款!D52</f>
        <v>0</v>
      </c>
      <c r="E18" s="2">
        <f>零售存款!E18+零售存款!E52</f>
        <v>0</v>
      </c>
      <c r="F18" s="2">
        <f>零售存款!F18+零售存款!F52</f>
        <v>0</v>
      </c>
      <c r="G18" s="2">
        <f>零售存款!G18+零售存款!G52</f>
        <v>0</v>
      </c>
      <c r="H18" s="2">
        <f>零售存款!H18+零售存款!H52</f>
        <v>0</v>
      </c>
      <c r="I18" s="2">
        <f>零售存款!I18+零售存款!I52</f>
        <v>0</v>
      </c>
      <c r="J18" s="2">
        <f>零售存款!J18+零售存款!J52</f>
        <v>0</v>
      </c>
      <c r="K18" s="2">
        <f>零售存款!K18+零售存款!K52</f>
        <v>0</v>
      </c>
      <c r="L18" s="2">
        <f>零售存款!L18+零售存款!L52</f>
        <v>0</v>
      </c>
      <c r="M18" s="2">
        <f>零售存款!M18+零售存款!M52</f>
        <v>0</v>
      </c>
      <c r="N18" s="2">
        <f>零售存款!N18+零售存款!N52</f>
        <v>0</v>
      </c>
      <c r="O18" s="2">
        <f>零售存款!O18+零售存款!O52</f>
        <v>0</v>
      </c>
      <c r="P18" s="2">
        <f>零售存款!P18+零售存款!P52</f>
        <v>341.43203</v>
      </c>
      <c r="Q18" s="2">
        <f>零售存款!Q18+零售存款!Q52</f>
        <v>399.97107000000005</v>
      </c>
      <c r="R18" s="2">
        <f>零售存款!R18+零售存款!R52</f>
        <v>467.18799000000001</v>
      </c>
      <c r="S18" s="2">
        <f>零售存款!S18+零售存款!S52</f>
        <v>622.45741999999996</v>
      </c>
      <c r="T18" s="2">
        <f>零售存款!T18+零售存款!T52</f>
        <v>613.99446999999998</v>
      </c>
      <c r="U18" s="2">
        <f>零售存款!U18+零售存款!U52</f>
        <v>759.70467000000008</v>
      </c>
      <c r="V18" s="2">
        <f>零售存款!V18+零售存款!V52</f>
        <v>742.06207999999992</v>
      </c>
      <c r="W18" s="2">
        <f>零售存款!W18+零售存款!W52</f>
        <v>837.81781000000001</v>
      </c>
      <c r="X18" s="2">
        <f>零售存款!X18+零售存款!X52</f>
        <v>808.3888199999999</v>
      </c>
      <c r="Y18" s="2">
        <f>零售存款!Y18+零售存款!Y52</f>
        <v>1007.65131</v>
      </c>
      <c r="Z18" s="2">
        <f>零售存款!Z18+零售存款!Z52</f>
        <v>1002.8415699999999</v>
      </c>
      <c r="AA18" s="2">
        <f>零售存款!AA18+零售存款!AA52</f>
        <v>1126.8772100000001</v>
      </c>
    </row>
    <row r="19" spans="2:27" x14ac:dyDescent="0.4">
      <c r="B19" t="str">
        <f>[1]!to_tradecode(C19)</f>
        <v>600919</v>
      </c>
      <c r="C19" s="3" t="s">
        <v>16</v>
      </c>
      <c r="D19" s="2">
        <f>零售存款!D19+零售存款!D53</f>
        <v>0</v>
      </c>
      <c r="E19" s="2">
        <f>零售存款!E19+零售存款!E53</f>
        <v>0</v>
      </c>
      <c r="F19" s="2">
        <f>零售存款!F19+零售存款!F53</f>
        <v>0</v>
      </c>
      <c r="G19" s="2">
        <f>零售存款!G19+零售存款!G53</f>
        <v>0</v>
      </c>
      <c r="H19" s="2">
        <f>零售存款!H19+零售存款!H53</f>
        <v>0</v>
      </c>
      <c r="I19" s="2">
        <f>零售存款!I19+零售存款!I53</f>
        <v>0</v>
      </c>
      <c r="J19" s="2">
        <f>零售存款!J19+零售存款!J53</f>
        <v>0</v>
      </c>
      <c r="K19" s="2">
        <f>零售存款!K19+零售存款!K53</f>
        <v>0</v>
      </c>
      <c r="L19" s="2">
        <f>零售存款!L19+零售存款!L53</f>
        <v>549.78279999999995</v>
      </c>
      <c r="M19" s="2">
        <f>零售存款!M19+零售存款!M53</f>
        <v>0</v>
      </c>
      <c r="N19" s="2">
        <f>零售存款!N19+零售存款!N53</f>
        <v>670.19282999999996</v>
      </c>
      <c r="O19" s="2">
        <f>零售存款!O19+零售存款!O53</f>
        <v>0</v>
      </c>
      <c r="P19" s="2">
        <f>零售存款!P19+零售存款!P53</f>
        <v>815.93065000000001</v>
      </c>
      <c r="Q19" s="2">
        <f>零售存款!Q19+零售存款!Q53</f>
        <v>0</v>
      </c>
      <c r="R19" s="2">
        <f>零售存款!R19+零售存款!R53</f>
        <v>1011.8739700000001</v>
      </c>
      <c r="S19" s="2">
        <f>零售存款!S19+零售存款!S53</f>
        <v>0</v>
      </c>
      <c r="T19" s="2">
        <f>零售存款!T19+零售存款!T53</f>
        <v>1238.08106</v>
      </c>
      <c r="U19" s="2">
        <f>零售存款!U19+零售存款!U53</f>
        <v>0</v>
      </c>
      <c r="V19" s="2">
        <f>零售存款!V19+零售存款!V53</f>
        <v>1345.4273400000002</v>
      </c>
      <c r="W19" s="2">
        <f>零售存款!W19+零售存款!W53</f>
        <v>0</v>
      </c>
      <c r="X19" s="2">
        <f>零售存款!X19+零售存款!X53</f>
        <v>1531.5708999999999</v>
      </c>
      <c r="Y19" s="2">
        <f>零售存款!Y19+零售存款!Y53</f>
        <v>1724.2873399999999</v>
      </c>
      <c r="Z19" s="2">
        <f>零售存款!Z19+零售存款!Z53</f>
        <v>1728.2298000000001</v>
      </c>
      <c r="AA19" s="2">
        <f>零售存款!AA19+零售存款!AA53</f>
        <v>1919.3141600000001</v>
      </c>
    </row>
    <row r="20" spans="2:27" x14ac:dyDescent="0.4">
      <c r="B20" t="str">
        <f>[1]!to_tradecode(C20)</f>
        <v>601997</v>
      </c>
      <c r="C20" s="3" t="s">
        <v>17</v>
      </c>
      <c r="D20" s="2">
        <f>零售存款!D20+零售存款!D54</f>
        <v>0</v>
      </c>
      <c r="E20" s="2">
        <f>零售存款!E20+零售存款!E54</f>
        <v>0</v>
      </c>
      <c r="F20" s="2">
        <f>零售存款!F20+零售存款!F54</f>
        <v>0</v>
      </c>
      <c r="G20" s="2">
        <f>零售存款!G20+零售存款!G54</f>
        <v>0</v>
      </c>
      <c r="H20" s="2">
        <f>零售存款!H20+零售存款!H54</f>
        <v>90.1842958716</v>
      </c>
      <c r="I20" s="2">
        <f>零售存款!I20+零售存款!I54</f>
        <v>0</v>
      </c>
      <c r="J20" s="2">
        <f>零售存款!J20+零售存款!J54</f>
        <v>115.01347712570001</v>
      </c>
      <c r="K20" s="2">
        <f>零售存款!K20+零售存款!K54</f>
        <v>130.30875</v>
      </c>
      <c r="L20" s="2">
        <f>零售存款!L20+零售存款!L54</f>
        <v>140.58983794969998</v>
      </c>
      <c r="M20" s="2">
        <f>零售存款!M20+零售存款!M54</f>
        <v>0</v>
      </c>
      <c r="N20" s="2">
        <f>零售存款!N20+零售存款!N54</f>
        <v>156.84676000000002</v>
      </c>
      <c r="O20" s="2">
        <f>零售存款!O20+零售存款!O54</f>
        <v>0</v>
      </c>
      <c r="P20" s="2">
        <f>零售存款!P20+零售存款!P54</f>
        <v>196.24169999999998</v>
      </c>
      <c r="Q20" s="2">
        <f>零售存款!Q20+零售存款!Q54</f>
        <v>0</v>
      </c>
      <c r="R20" s="2">
        <f>零售存款!R20+零售存款!R54</f>
        <v>223.80392999999998</v>
      </c>
      <c r="S20" s="2">
        <f>零售存款!S20+零售存款!S54</f>
        <v>0</v>
      </c>
      <c r="T20" s="2">
        <f>零售存款!T20+零售存款!T54</f>
        <v>307.47166000000004</v>
      </c>
      <c r="U20" s="2">
        <f>零售存款!U20+零售存款!U54</f>
        <v>0</v>
      </c>
      <c r="V20" s="2">
        <f>零售存款!V20+零售存款!V54</f>
        <v>365.70852000000002</v>
      </c>
      <c r="W20" s="2">
        <f>零售存款!W20+零售存款!W54</f>
        <v>380.73081999999999</v>
      </c>
      <c r="X20" s="2">
        <f>零售存款!X20+零售存款!X54</f>
        <v>363.05464000000001</v>
      </c>
      <c r="Y20" s="2">
        <f>零售存款!Y20+零售存款!Y54</f>
        <v>445.46819000000005</v>
      </c>
      <c r="Z20" s="2">
        <f>零售存款!Z20+零售存款!Z54</f>
        <v>506.32263</v>
      </c>
      <c r="AA20" s="2">
        <f>零售存款!AA20+零售存款!AA54</f>
        <v>600.18343000000004</v>
      </c>
    </row>
    <row r="21" spans="2:27" x14ac:dyDescent="0.4">
      <c r="B21" t="str">
        <f>[1]!to_tradecode(C21)</f>
        <v>601229</v>
      </c>
      <c r="C21" s="3" t="s">
        <v>18</v>
      </c>
      <c r="D21" s="2">
        <f>零售存款!D21+零售存款!D55</f>
        <v>0</v>
      </c>
      <c r="E21" s="2">
        <f>零售存款!E21+零售存款!E55</f>
        <v>0</v>
      </c>
      <c r="F21" s="2">
        <f>零售存款!F21+零售存款!F55</f>
        <v>0</v>
      </c>
      <c r="G21" s="2">
        <f>零售存款!G21+零售存款!G55</f>
        <v>0</v>
      </c>
      <c r="H21" s="2">
        <f>零售存款!H21+零售存款!H55</f>
        <v>576.45486000000005</v>
      </c>
      <c r="I21" s="2">
        <f>零售存款!I21+零售存款!I55</f>
        <v>0</v>
      </c>
      <c r="J21" s="2">
        <f>零售存款!J21+零售存款!J55</f>
        <v>795.45223999999996</v>
      </c>
      <c r="K21" s="2">
        <f>零售存款!K21+零售存款!K55</f>
        <v>0</v>
      </c>
      <c r="L21" s="2">
        <f>零售存款!L21+零售存款!L55</f>
        <v>949.08814999999993</v>
      </c>
      <c r="M21" s="2">
        <f>零售存款!M21+零售存款!M55</f>
        <v>941.93781999999999</v>
      </c>
      <c r="N21" s="2">
        <f>零售存款!N21+零售存款!N55</f>
        <v>999.49870999999996</v>
      </c>
      <c r="O21" s="2">
        <f>零售存款!O21+零售存款!O55</f>
        <v>1122.4792600000001</v>
      </c>
      <c r="P21" s="2">
        <f>零售存款!P21+零售存款!P55</f>
        <v>1288.4000000000001</v>
      </c>
      <c r="Q21" s="2">
        <f>零售存款!Q21+零售存款!Q55</f>
        <v>0</v>
      </c>
      <c r="R21" s="2">
        <f>零售存款!R21+零售存款!R55</f>
        <v>1480.5075999999999</v>
      </c>
      <c r="S21" s="2">
        <f>零售存款!S21+零售存款!S55</f>
        <v>0</v>
      </c>
      <c r="T21" s="2">
        <f>零售存款!T21+零售存款!T55</f>
        <v>1679.7499699999998</v>
      </c>
      <c r="U21" s="2">
        <f>零售存款!U21+零售存款!U55</f>
        <v>0</v>
      </c>
      <c r="V21" s="2">
        <f>零售存款!V21+零售存款!V55</f>
        <v>1912.92401</v>
      </c>
      <c r="W21" s="2">
        <f>零售存款!W21+零售存款!W55</f>
        <v>1941.7911799999999</v>
      </c>
      <c r="X21" s="2">
        <f>零售存款!X21+零售存款!X55</f>
        <v>1901.3294500000002</v>
      </c>
      <c r="Y21" s="2">
        <f>零售存款!Y21+零售存款!Y55</f>
        <v>0</v>
      </c>
      <c r="Z21" s="2">
        <f>零售存款!Z21+零售存款!Z55</f>
        <v>2047.7001399999999</v>
      </c>
      <c r="AA21" s="2">
        <f>零售存款!AA21+零售存款!AA55</f>
        <v>2078.2874999999999</v>
      </c>
    </row>
    <row r="22" spans="2:27" x14ac:dyDescent="0.4">
      <c r="B22" t="str">
        <f>[1]!to_tradecode(C22)</f>
        <v>600926</v>
      </c>
      <c r="C22" s="3" t="s">
        <v>19</v>
      </c>
      <c r="D22" s="2">
        <f>零售存款!D22+零售存款!D56</f>
        <v>0</v>
      </c>
      <c r="E22" s="2">
        <f>零售存款!E22+零售存款!E56</f>
        <v>0</v>
      </c>
      <c r="F22" s="2">
        <f>零售存款!F22+零售存款!F56</f>
        <v>0</v>
      </c>
      <c r="G22" s="2">
        <f>零售存款!G22+零售存款!G56</f>
        <v>0</v>
      </c>
      <c r="H22" s="2">
        <f>零售存款!H22+零售存款!H56</f>
        <v>101.804</v>
      </c>
      <c r="I22" s="2">
        <f>零售存款!I22+零售存款!I56</f>
        <v>117.84785000000001</v>
      </c>
      <c r="J22" s="2">
        <f>零售存款!J22+零售存款!J56</f>
        <v>150.39758</v>
      </c>
      <c r="K22" s="2">
        <f>零售存款!K22+零售存款!K56</f>
        <v>0</v>
      </c>
      <c r="L22" s="2">
        <f>零售存款!L22+零售存款!L56</f>
        <v>209.09737000000001</v>
      </c>
      <c r="M22" s="2">
        <f>零售存款!M22+零售存款!M56</f>
        <v>250.74181000000002</v>
      </c>
      <c r="N22" s="2">
        <f>零售存款!N22+零售存款!N56</f>
        <v>274.71032000000002</v>
      </c>
      <c r="O22" s="2">
        <f>零售存款!O22+零售存款!O56</f>
        <v>309.51913999999999</v>
      </c>
      <c r="P22" s="2">
        <f>零售存款!P22+零售存款!P56</f>
        <v>356.55790000000002</v>
      </c>
      <c r="Q22" s="2">
        <f>零售存款!Q22+零售存款!Q56</f>
        <v>0</v>
      </c>
      <c r="R22" s="2">
        <f>零售存款!R22+零售存款!R56</f>
        <v>447.39248000000003</v>
      </c>
      <c r="S22" s="2">
        <f>零售存款!S22+零售存款!S56</f>
        <v>0</v>
      </c>
      <c r="T22" s="2">
        <f>零售存款!T22+零售存款!T56</f>
        <v>504.12560999999994</v>
      </c>
      <c r="U22" s="2">
        <f>零售存款!U22+零售存款!U56</f>
        <v>0</v>
      </c>
      <c r="V22" s="2">
        <f>零售存款!V22+零售存款!V56</f>
        <v>593.10546999999997</v>
      </c>
      <c r="W22" s="2">
        <f>零售存款!W22+零售存款!W56</f>
        <v>630.92012</v>
      </c>
      <c r="X22" s="2">
        <f>零售存款!X22+零售存款!X56</f>
        <v>572.53639999999996</v>
      </c>
      <c r="Y22" s="2">
        <f>零售存款!Y22+零售存款!Y56</f>
        <v>591.09219000000007</v>
      </c>
      <c r="Z22" s="2">
        <f>零售存款!Z22+零售存款!Z56</f>
        <v>717.47582</v>
      </c>
      <c r="AA22" s="2">
        <f>零售存款!AA22+零售存款!AA56</f>
        <v>660.35075000000006</v>
      </c>
    </row>
    <row r="23" spans="2:27" x14ac:dyDescent="0.4">
      <c r="B23" t="str">
        <f>[1]!to_tradecode(C23)</f>
        <v>002807</v>
      </c>
      <c r="C23" s="3" t="s">
        <v>20</v>
      </c>
      <c r="D23" s="2">
        <f>零售存款!D23+零售存款!D57</f>
        <v>0</v>
      </c>
      <c r="E23" s="2">
        <f>零售存款!E23+零售存款!E57</f>
        <v>0</v>
      </c>
      <c r="F23" s="2">
        <f>零售存款!F23+零售存款!F57</f>
        <v>0</v>
      </c>
      <c r="G23" s="2">
        <f>零售存款!G23+零售存款!G57</f>
        <v>0</v>
      </c>
      <c r="H23" s="2">
        <f>零售存款!H23+零售存款!H57</f>
        <v>0</v>
      </c>
      <c r="I23" s="2">
        <f>零售存款!I23+零售存款!I57</f>
        <v>0</v>
      </c>
      <c r="J23" s="2">
        <f>零售存款!J23+零售存款!J57</f>
        <v>127.3898098491</v>
      </c>
      <c r="K23" s="2">
        <f>零售存款!K23+零售存款!K57</f>
        <v>0</v>
      </c>
      <c r="L23" s="2">
        <f>零售存款!L23+零售存款!L57</f>
        <v>146.36777779240001</v>
      </c>
      <c r="M23" s="2">
        <f>零售存款!M23+零售存款!M57</f>
        <v>0</v>
      </c>
      <c r="N23" s="2">
        <f>零售存款!N23+零售存款!N57</f>
        <v>162.3016297346</v>
      </c>
      <c r="O23" s="2">
        <f>零售存款!O23+零售存款!O57</f>
        <v>0</v>
      </c>
      <c r="P23" s="2">
        <f>零售存款!P23+零售存款!P57</f>
        <v>183.08305000000001</v>
      </c>
      <c r="Q23" s="2">
        <f>零售存款!Q23+零售存款!Q57</f>
        <v>0</v>
      </c>
      <c r="R23" s="2">
        <f>零售存款!R23+零售存款!R57</f>
        <v>220.11287000000002</v>
      </c>
      <c r="S23" s="2">
        <f>零售存款!S23+零售存款!S57</f>
        <v>0</v>
      </c>
      <c r="T23" s="2">
        <f>零售存款!T23+零售存款!T57</f>
        <v>266.77152000000001</v>
      </c>
      <c r="U23" s="2">
        <f>零售存款!U23+零售存款!U57</f>
        <v>0</v>
      </c>
      <c r="V23" s="2">
        <f>零售存款!V23+零售存款!V57</f>
        <v>302.35361</v>
      </c>
      <c r="W23" s="2">
        <f>零售存款!W23+零售存款!W57</f>
        <v>324.59165999999999</v>
      </c>
      <c r="X23" s="2">
        <f>零售存款!X23+零售存款!X57</f>
        <v>0</v>
      </c>
      <c r="Y23" s="2">
        <f>零售存款!Y23+零售存款!Y57</f>
        <v>0</v>
      </c>
      <c r="Z23" s="2">
        <f>零售存款!Z23+零售存款!Z57</f>
        <v>0</v>
      </c>
      <c r="AA23" s="2">
        <f>零售存款!AA23+零售存款!AA57</f>
        <v>364.79373999999996</v>
      </c>
    </row>
    <row r="24" spans="2:27" x14ac:dyDescent="0.4">
      <c r="B24" t="str">
        <f>[1]!to_tradecode(C24)</f>
        <v>603323</v>
      </c>
      <c r="C24" s="3" t="s">
        <v>21</v>
      </c>
      <c r="D24" s="2">
        <f>零售存款!D24+零售存款!D58</f>
        <v>0</v>
      </c>
      <c r="E24" s="2">
        <f>零售存款!E24+零售存款!E58</f>
        <v>0</v>
      </c>
      <c r="F24" s="2">
        <f>零售存款!F24+零售存款!F58</f>
        <v>0</v>
      </c>
      <c r="G24" s="2">
        <f>零售存款!G24+零售存款!G58</f>
        <v>0</v>
      </c>
      <c r="H24" s="2">
        <f>零售存款!H24+零售存款!H58</f>
        <v>0</v>
      </c>
      <c r="I24" s="2">
        <f>零售存款!I24+零售存款!I58</f>
        <v>0</v>
      </c>
      <c r="J24" s="2">
        <f>零售存款!J24+零售存款!J58</f>
        <v>110.87</v>
      </c>
      <c r="K24" s="2">
        <f>零售存款!K24+零售存款!K58</f>
        <v>0</v>
      </c>
      <c r="L24" s="2">
        <f>零售存款!L24+零售存款!L58</f>
        <v>129.47</v>
      </c>
      <c r="M24" s="2">
        <f>零售存款!M24+零售存款!M58</f>
        <v>0</v>
      </c>
      <c r="N24" s="2">
        <f>零售存款!N24+零售存款!N58</f>
        <v>146.25</v>
      </c>
      <c r="O24" s="2">
        <f>零售存款!O24+零售存款!O58</f>
        <v>0</v>
      </c>
      <c r="P24" s="2">
        <f>零售存款!P24+零售存款!P58</f>
        <v>164.24493000000001</v>
      </c>
      <c r="Q24" s="2">
        <f>零售存款!Q24+零售存款!Q58</f>
        <v>0</v>
      </c>
      <c r="R24" s="2">
        <f>零售存款!R24+零售存款!R58</f>
        <v>200.10485</v>
      </c>
      <c r="S24" s="2">
        <f>零售存款!S24+零售存款!S58</f>
        <v>0</v>
      </c>
      <c r="T24" s="2">
        <f>零售存款!T24+零售存款!T58</f>
        <v>226.25333000000001</v>
      </c>
      <c r="U24" s="2">
        <f>零售存款!U24+零售存款!U58</f>
        <v>0</v>
      </c>
      <c r="V24" s="2">
        <f>零售存款!V24+零售存款!V58</f>
        <v>229.58985000000001</v>
      </c>
      <c r="W24" s="2">
        <f>零售存款!W24+零售存款!W58</f>
        <v>244.97566</v>
      </c>
      <c r="X24" s="2">
        <f>零售存款!X24+零售存款!X58</f>
        <v>253.13054</v>
      </c>
      <c r="Y24" s="2">
        <f>零售存款!Y24+零售存款!Y58</f>
        <v>267.29354999999998</v>
      </c>
      <c r="Z24" s="2">
        <f>零售存款!Z24+零售存款!Z58</f>
        <v>277.81288999999998</v>
      </c>
      <c r="AA24" s="2">
        <f>零售存款!AA24+零售存款!AA58</f>
        <v>285.74594999999999</v>
      </c>
    </row>
    <row r="25" spans="2:27" x14ac:dyDescent="0.4">
      <c r="B25" t="str">
        <f>[1]!to_tradecode(C25)</f>
        <v>600908</v>
      </c>
      <c r="C25" s="3" t="s">
        <v>22</v>
      </c>
      <c r="D25" s="2">
        <f>零售存款!D25+零售存款!D59</f>
        <v>0</v>
      </c>
      <c r="E25" s="2">
        <f>零售存款!E25+零售存款!E59</f>
        <v>0</v>
      </c>
      <c r="F25" s="2">
        <f>零售存款!F25+零售存款!F59</f>
        <v>0</v>
      </c>
      <c r="G25" s="2">
        <f>零售存款!G25+零售存款!G59</f>
        <v>0</v>
      </c>
      <c r="H25" s="2">
        <f>零售存款!H25+零售存款!H59</f>
        <v>0</v>
      </c>
      <c r="I25" s="2">
        <f>零售存款!I25+零售存款!I59</f>
        <v>0</v>
      </c>
      <c r="J25" s="2">
        <f>零售存款!J25+零售存款!J59</f>
        <v>0</v>
      </c>
      <c r="K25" s="2">
        <f>零售存款!K25+零售存款!K59</f>
        <v>0</v>
      </c>
      <c r="L25" s="2">
        <f>零售存款!L25+零售存款!L59</f>
        <v>0</v>
      </c>
      <c r="M25" s="2">
        <f>零售存款!M25+零售存款!M59</f>
        <v>0</v>
      </c>
      <c r="N25" s="2">
        <f>零售存款!N25+零售存款!N59</f>
        <v>0</v>
      </c>
      <c r="O25" s="2">
        <f>零售存款!O25+零售存款!O59</f>
        <v>0</v>
      </c>
      <c r="P25" s="2">
        <f>零售存款!P25+零售存款!P59</f>
        <v>162.34850893559999</v>
      </c>
      <c r="Q25" s="2">
        <f>零售存款!Q25+零售存款!Q59</f>
        <v>0</v>
      </c>
      <c r="R25" s="2">
        <f>零售存款!R25+零售存款!R59</f>
        <v>221.36997</v>
      </c>
      <c r="S25" s="2">
        <f>零售存款!S25+零售存款!S59</f>
        <v>0</v>
      </c>
      <c r="T25" s="2">
        <f>零售存款!T25+零售存款!T59</f>
        <v>299.43620764909997</v>
      </c>
      <c r="U25" s="2">
        <f>零售存款!U25+零售存款!U59</f>
        <v>0</v>
      </c>
      <c r="V25" s="2">
        <f>零售存款!V25+零售存款!V59</f>
        <v>355.98777622630001</v>
      </c>
      <c r="W25" s="2">
        <f>零售存款!W25+零售存款!W59</f>
        <v>395.69515000000001</v>
      </c>
      <c r="X25" s="2">
        <f>零售存款!X25+零售存款!X59</f>
        <v>391.69858034419997</v>
      </c>
      <c r="Y25" s="2">
        <f>零售存款!Y25+零售存款!Y59</f>
        <v>393.4308323354</v>
      </c>
      <c r="Z25" s="2">
        <f>零售存款!Z25+零售存款!Z59</f>
        <v>401.19182999999998</v>
      </c>
      <c r="AA25" s="2">
        <f>零售存款!AA25+零售存款!AA59</f>
        <v>413.42462</v>
      </c>
    </row>
    <row r="26" spans="2:27" x14ac:dyDescent="0.4">
      <c r="B26" t="str">
        <f>[1]!to_tradecode(C26)</f>
        <v>002839</v>
      </c>
      <c r="C26" s="7" t="s">
        <v>29</v>
      </c>
      <c r="D26" s="2">
        <f>零售存款!D26+零售存款!D60</f>
        <v>0</v>
      </c>
      <c r="E26" s="2">
        <f>零售存款!E26+零售存款!E60</f>
        <v>0</v>
      </c>
      <c r="F26" s="2">
        <f>零售存款!F26+零售存款!F60</f>
        <v>0</v>
      </c>
      <c r="G26" s="2">
        <f>零售存款!G26+零售存款!G60</f>
        <v>0</v>
      </c>
      <c r="H26" s="2">
        <f>零售存款!H26+零售存款!H60</f>
        <v>0</v>
      </c>
      <c r="I26" s="2">
        <f>零售存款!I26+零售存款!I60</f>
        <v>0</v>
      </c>
      <c r="J26" s="2">
        <f>零售存款!J26+零售存款!J60</f>
        <v>0</v>
      </c>
      <c r="K26" s="2">
        <f>零售存款!K26+零售存款!K60</f>
        <v>0</v>
      </c>
      <c r="L26" s="2">
        <f>零售存款!L26+零售存款!L60</f>
        <v>0</v>
      </c>
      <c r="M26" s="2">
        <f>零售存款!M26+零售存款!M60</f>
        <v>0</v>
      </c>
      <c r="N26" s="2">
        <f>零售存款!N26+零售存款!N60</f>
        <v>0</v>
      </c>
      <c r="O26" s="2">
        <f>零售存款!O26+零售存款!O60</f>
        <v>0</v>
      </c>
      <c r="P26" s="2">
        <f>零售存款!P26+零售存款!P60</f>
        <v>178.81938199999999</v>
      </c>
      <c r="Q26" s="2">
        <f>零售存款!Q26+零售存款!Q60</f>
        <v>0</v>
      </c>
      <c r="R26" s="2">
        <f>零售存款!R26+零售存款!R60</f>
        <v>191.56530799999999</v>
      </c>
      <c r="S26" s="2">
        <f>零售存款!S26+零售存款!S60</f>
        <v>0</v>
      </c>
      <c r="T26" s="2">
        <f>零售存款!T26+零售存款!T60</f>
        <v>240.196134</v>
      </c>
      <c r="U26" s="2">
        <f>零售存款!U26+零售存款!U60</f>
        <v>0</v>
      </c>
      <c r="V26" s="2">
        <f>零售存款!V26+零售存款!V60</f>
        <v>259.01599299999998</v>
      </c>
      <c r="W26" s="2">
        <f>零售存款!W26+零售存款!W60</f>
        <v>0</v>
      </c>
      <c r="X26" s="2">
        <f>零售存款!X26+零售存款!X60</f>
        <v>291.37849600000004</v>
      </c>
      <c r="Y26" s="2">
        <f>零售存款!Y26+零售存款!Y60</f>
        <v>318.58889799999997</v>
      </c>
      <c r="Z26" s="2">
        <f>零售存款!Z26+零售存款!Z60</f>
        <v>319.58671482739999</v>
      </c>
      <c r="AA26" s="2">
        <f>零售存款!AA26+零售存款!AA60</f>
        <v>329.67147094309996</v>
      </c>
    </row>
    <row r="27" spans="2:27" x14ac:dyDescent="0.4">
      <c r="B27" t="str">
        <f>[1]!to_tradecode(C27)</f>
        <v>601128</v>
      </c>
      <c r="C27" s="3" t="s">
        <v>23</v>
      </c>
      <c r="D27" s="2">
        <f>零售存款!D27+零售存款!D61</f>
        <v>0</v>
      </c>
      <c r="E27" s="2">
        <f>零售存款!E27+零售存款!E61</f>
        <v>0</v>
      </c>
      <c r="F27" s="2">
        <f>零售存款!F27+零售存款!F61</f>
        <v>0</v>
      </c>
      <c r="G27" s="2">
        <f>零售存款!G27+零售存款!G61</f>
        <v>0</v>
      </c>
      <c r="H27" s="2">
        <f>零售存款!H27+零售存款!H61</f>
        <v>0</v>
      </c>
      <c r="I27" s="2">
        <f>零售存款!I27+零售存款!I61</f>
        <v>0</v>
      </c>
      <c r="J27" s="2">
        <f>零售存款!J27+零售存款!J61</f>
        <v>0</v>
      </c>
      <c r="K27" s="2">
        <f>零售存款!K27+零售存款!K61</f>
        <v>0</v>
      </c>
      <c r="L27" s="2">
        <f>零售存款!L27+零售存款!L61</f>
        <v>0</v>
      </c>
      <c r="M27" s="2">
        <f>零售存款!M27+零售存款!M61</f>
        <v>0</v>
      </c>
      <c r="N27" s="2">
        <f>零售存款!N27+零售存款!N61</f>
        <v>0</v>
      </c>
      <c r="O27" s="2">
        <f>零售存款!O27+零售存款!O61</f>
        <v>0</v>
      </c>
      <c r="P27" s="2">
        <f>零售存款!P27+零售存款!P61</f>
        <v>240.98954000000001</v>
      </c>
      <c r="Q27" s="2">
        <f>零售存款!Q27+零售存款!Q61</f>
        <v>0</v>
      </c>
      <c r="R27" s="2">
        <f>零售存款!R27+零售存款!R61</f>
        <v>290.95994000000002</v>
      </c>
      <c r="S27" s="2">
        <f>零售存款!S27+零售存款!S61</f>
        <v>0</v>
      </c>
      <c r="T27" s="2">
        <f>零售存款!T27+零售存款!T61</f>
        <v>349.76589000000001</v>
      </c>
      <c r="U27" s="2">
        <f>零售存款!U27+零售存款!U61</f>
        <v>0</v>
      </c>
      <c r="V27" s="2">
        <f>零售存款!V27+零售存款!V61</f>
        <v>403.99856</v>
      </c>
      <c r="W27" s="2">
        <f>零售存款!W27+零售存款!W61</f>
        <v>437.85021999999998</v>
      </c>
      <c r="X27" s="2">
        <f>零售存款!X27+零售存款!X61</f>
        <v>446.19703551389995</v>
      </c>
      <c r="Y27" s="2">
        <f>零售存款!Y27+零售存款!Y61</f>
        <v>472.81149904670002</v>
      </c>
      <c r="Z27" s="2">
        <f>零售存款!Z27+零售存款!Z61</f>
        <v>485.97714999999999</v>
      </c>
      <c r="AA27" s="2">
        <f>零售存款!AA27+零售存款!AA61</f>
        <v>519.66879000000006</v>
      </c>
    </row>
    <row r="28" spans="2:27" x14ac:dyDescent="0.4">
      <c r="B28" t="str">
        <f>[1]!to_tradecode(C28)</f>
        <v>0</v>
      </c>
      <c r="C28" s="4" t="s">
        <v>24</v>
      </c>
      <c r="D28" s="2">
        <f>SUM(D2:D27)</f>
        <v>0</v>
      </c>
      <c r="E28" s="2">
        <f t="shared" ref="E28:AA28" si="0">SUM(E2:E27)</f>
        <v>0</v>
      </c>
      <c r="F28" s="2">
        <f t="shared" si="0"/>
        <v>0</v>
      </c>
      <c r="G28" s="2">
        <f t="shared" si="0"/>
        <v>0</v>
      </c>
      <c r="H28" s="2">
        <f t="shared" si="0"/>
        <v>120517.21315587161</v>
      </c>
      <c r="I28" s="2">
        <f t="shared" si="0"/>
        <v>99402.849560000002</v>
      </c>
      <c r="J28" s="2">
        <f t="shared" si="0"/>
        <v>154965.72901697474</v>
      </c>
      <c r="K28" s="2">
        <f t="shared" si="0"/>
        <v>132947.46567999999</v>
      </c>
      <c r="L28" s="2">
        <f t="shared" si="0"/>
        <v>185398.51563574208</v>
      </c>
      <c r="M28" s="2">
        <f t="shared" si="0"/>
        <v>200299.40183000002</v>
      </c>
      <c r="N28" s="2">
        <f t="shared" si="0"/>
        <v>210285.11801795746</v>
      </c>
      <c r="O28" s="2">
        <f t="shared" si="0"/>
        <v>225826.90172000002</v>
      </c>
      <c r="P28" s="2">
        <f t="shared" si="0"/>
        <v>234104.31697093553</v>
      </c>
      <c r="Q28" s="2">
        <f t="shared" si="0"/>
        <v>213830.92799</v>
      </c>
      <c r="R28" s="2">
        <f t="shared" si="0"/>
        <v>308600.08179800003</v>
      </c>
      <c r="S28" s="2">
        <f t="shared" si="0"/>
        <v>241852.13296000002</v>
      </c>
      <c r="T28" s="2">
        <f t="shared" si="0"/>
        <v>336434.02082164906</v>
      </c>
      <c r="U28" s="2">
        <f t="shared" si="0"/>
        <v>261082.45640000002</v>
      </c>
      <c r="V28" s="2">
        <f t="shared" si="0"/>
        <v>358850.42711922625</v>
      </c>
      <c r="W28" s="2">
        <f t="shared" si="0"/>
        <v>275911.31062</v>
      </c>
      <c r="X28" s="2">
        <f t="shared" si="0"/>
        <v>385159.98260185798</v>
      </c>
      <c r="Y28" s="2">
        <f t="shared" si="0"/>
        <v>405202.86909938196</v>
      </c>
      <c r="Z28" s="2">
        <f t="shared" si="0"/>
        <v>419715.51698482729</v>
      </c>
      <c r="AA28" s="2">
        <f t="shared" si="0"/>
        <v>441875.38555094303</v>
      </c>
    </row>
    <row r="29" spans="2:27" x14ac:dyDescent="0.4">
      <c r="B29" t="str">
        <f>[1]!to_tradecode(C29)</f>
        <v>0</v>
      </c>
      <c r="C29" s="5" t="s">
        <v>25</v>
      </c>
      <c r="D29" s="2">
        <f>SUM(D2:D7)</f>
        <v>0</v>
      </c>
      <c r="E29" s="2">
        <f t="shared" ref="E29:AA29" si="1">SUM(E2:E7)</f>
        <v>0</v>
      </c>
      <c r="F29" s="2">
        <f t="shared" si="1"/>
        <v>0</v>
      </c>
      <c r="G29" s="2">
        <f t="shared" si="1"/>
        <v>0</v>
      </c>
      <c r="H29" s="2">
        <f t="shared" si="1"/>
        <v>114371.25</v>
      </c>
      <c r="I29" s="2">
        <f t="shared" si="1"/>
        <v>92713.42</v>
      </c>
      <c r="J29" s="2">
        <f t="shared" si="1"/>
        <v>140831.71</v>
      </c>
      <c r="K29" s="2">
        <f t="shared" si="1"/>
        <v>119110.57999999999</v>
      </c>
      <c r="L29" s="2">
        <f t="shared" si="1"/>
        <v>165966.46</v>
      </c>
      <c r="M29" s="2">
        <f t="shared" si="1"/>
        <v>180714.96000000002</v>
      </c>
      <c r="N29" s="2">
        <f t="shared" si="1"/>
        <v>186912.72000000003</v>
      </c>
      <c r="O29" s="2">
        <f t="shared" si="1"/>
        <v>202097.04000000004</v>
      </c>
      <c r="P29" s="2">
        <f t="shared" si="1"/>
        <v>205154.12999999998</v>
      </c>
      <c r="Q29" s="2">
        <f t="shared" si="1"/>
        <v>186269.49</v>
      </c>
      <c r="R29" s="2">
        <f t="shared" si="1"/>
        <v>273110.84999999998</v>
      </c>
      <c r="S29" s="2">
        <f t="shared" si="1"/>
        <v>206395.24</v>
      </c>
      <c r="T29" s="2">
        <f t="shared" si="1"/>
        <v>295763.13</v>
      </c>
      <c r="U29" s="2">
        <f t="shared" si="1"/>
        <v>219712.85</v>
      </c>
      <c r="V29" s="2">
        <f t="shared" si="1"/>
        <v>314360.27</v>
      </c>
      <c r="W29" s="2">
        <f t="shared" si="1"/>
        <v>231104.71</v>
      </c>
      <c r="X29" s="2">
        <f t="shared" si="1"/>
        <v>338054.83999999997</v>
      </c>
      <c r="Y29" s="2">
        <f t="shared" si="1"/>
        <v>358602.47</v>
      </c>
      <c r="Z29" s="2">
        <f t="shared" si="1"/>
        <v>370926.97</v>
      </c>
      <c r="AA29" s="2">
        <f t="shared" si="1"/>
        <v>389441.4</v>
      </c>
    </row>
    <row r="30" spans="2:27" x14ac:dyDescent="0.4">
      <c r="B30" t="str">
        <f>[1]!to_tradecode(C30)</f>
        <v>0</v>
      </c>
      <c r="C30" s="5" t="s">
        <v>26</v>
      </c>
      <c r="D30" s="2">
        <f>SUM(D8:D15)</f>
        <v>0</v>
      </c>
      <c r="E30" s="2">
        <f t="shared" ref="E30:AA30" si="2">SUM(E8:E15)</f>
        <v>0</v>
      </c>
      <c r="F30" s="2">
        <f t="shared" si="2"/>
        <v>0</v>
      </c>
      <c r="G30" s="2">
        <f t="shared" si="2"/>
        <v>0</v>
      </c>
      <c r="H30" s="2">
        <f t="shared" si="2"/>
        <v>5377.5199999999995</v>
      </c>
      <c r="I30" s="2">
        <f t="shared" si="2"/>
        <v>6571.5817099999995</v>
      </c>
      <c r="J30" s="2">
        <f t="shared" si="2"/>
        <v>12293.682960000002</v>
      </c>
      <c r="K30" s="2">
        <f t="shared" si="2"/>
        <v>13706.576929999999</v>
      </c>
      <c r="L30" s="2">
        <f t="shared" si="2"/>
        <v>16563.437489999997</v>
      </c>
      <c r="M30" s="2">
        <f t="shared" si="2"/>
        <v>18215.3586</v>
      </c>
      <c r="N30" s="2">
        <f t="shared" si="2"/>
        <v>19778.2740582228</v>
      </c>
      <c r="O30" s="2">
        <f t="shared" si="2"/>
        <v>22045.019630000003</v>
      </c>
      <c r="P30" s="2">
        <f t="shared" si="2"/>
        <v>23636.43592</v>
      </c>
      <c r="Q30" s="2">
        <f t="shared" si="2"/>
        <v>26812.179230000002</v>
      </c>
      <c r="R30" s="2">
        <f t="shared" si="2"/>
        <v>28977.16576</v>
      </c>
      <c r="S30" s="2">
        <f t="shared" si="2"/>
        <v>32814.71</v>
      </c>
      <c r="T30" s="2">
        <f t="shared" si="2"/>
        <v>32818.28</v>
      </c>
      <c r="U30" s="2">
        <f t="shared" si="2"/>
        <v>38160.369999999995</v>
      </c>
      <c r="V30" s="2">
        <f t="shared" si="2"/>
        <v>35584.11</v>
      </c>
      <c r="W30" s="2">
        <f t="shared" si="2"/>
        <v>37038.74</v>
      </c>
      <c r="X30" s="2">
        <f t="shared" si="2"/>
        <v>37772.01</v>
      </c>
      <c r="Y30" s="2">
        <f t="shared" si="2"/>
        <v>38260.199999999997</v>
      </c>
      <c r="Z30" s="2">
        <f t="shared" si="2"/>
        <v>38069.980000000003</v>
      </c>
      <c r="AA30" s="2">
        <f t="shared" si="2"/>
        <v>40506.030000000006</v>
      </c>
    </row>
    <row r="31" spans="2:27" x14ac:dyDescent="0.4">
      <c r="B31" t="str">
        <f>[1]!to_tradecode(C31)</f>
        <v>0</v>
      </c>
      <c r="C31" s="5" t="s">
        <v>27</v>
      </c>
      <c r="D31" s="2">
        <f>SUM(D16:D22)</f>
        <v>0</v>
      </c>
      <c r="E31" s="2">
        <f t="shared" ref="E31:AA31" si="3">SUM(E16:E22)</f>
        <v>0</v>
      </c>
      <c r="F31" s="2">
        <f t="shared" si="3"/>
        <v>0</v>
      </c>
      <c r="G31" s="2">
        <f t="shared" si="3"/>
        <v>0</v>
      </c>
      <c r="H31" s="2">
        <f t="shared" si="3"/>
        <v>768.44315587159997</v>
      </c>
      <c r="I31" s="2">
        <f t="shared" si="3"/>
        <v>117.84785000000001</v>
      </c>
      <c r="J31" s="2">
        <f t="shared" si="3"/>
        <v>1602.0762471257001</v>
      </c>
      <c r="K31" s="2">
        <f t="shared" si="3"/>
        <v>130.30875</v>
      </c>
      <c r="L31" s="2">
        <f t="shared" si="3"/>
        <v>2592.7803679496997</v>
      </c>
      <c r="M31" s="2">
        <f t="shared" si="3"/>
        <v>1369.08323</v>
      </c>
      <c r="N31" s="2">
        <f t="shared" si="3"/>
        <v>3285.57233</v>
      </c>
      <c r="O31" s="2">
        <f t="shared" si="3"/>
        <v>1684.8420900000001</v>
      </c>
      <c r="P31" s="2">
        <f t="shared" si="3"/>
        <v>4384.2656399999996</v>
      </c>
      <c r="Q31" s="2">
        <f t="shared" si="3"/>
        <v>749.25876000000005</v>
      </c>
      <c r="R31" s="2">
        <f t="shared" si="3"/>
        <v>5387.9531000000006</v>
      </c>
      <c r="S31" s="2">
        <f t="shared" si="3"/>
        <v>2642.1829600000001</v>
      </c>
      <c r="T31" s="2">
        <f t="shared" si="3"/>
        <v>6470.1877400000003</v>
      </c>
      <c r="U31" s="2">
        <f t="shared" si="3"/>
        <v>3209.2364000000002</v>
      </c>
      <c r="V31" s="2">
        <f t="shared" si="3"/>
        <v>7355.1013299999995</v>
      </c>
      <c r="W31" s="2">
        <f t="shared" si="3"/>
        <v>6364.7479299999995</v>
      </c>
      <c r="X31" s="2">
        <f t="shared" si="3"/>
        <v>7950.7279500000004</v>
      </c>
      <c r="Y31" s="2">
        <f t="shared" si="3"/>
        <v>6888.0743200000006</v>
      </c>
      <c r="Z31" s="2">
        <f t="shared" si="3"/>
        <v>9233.9984000000004</v>
      </c>
      <c r="AA31" s="2">
        <f t="shared" si="3"/>
        <v>10014.650979999999</v>
      </c>
    </row>
    <row r="32" spans="2:27" x14ac:dyDescent="0.4">
      <c r="B32" t="str">
        <f>[1]!to_tradecode(C32)</f>
        <v>0</v>
      </c>
      <c r="C32" s="6" t="s">
        <v>28</v>
      </c>
      <c r="D32" s="2">
        <f>SUM(D23:D27)</f>
        <v>0</v>
      </c>
      <c r="E32" s="2">
        <f t="shared" ref="E32:AA32" si="4">SUM(E23:E27)</f>
        <v>0</v>
      </c>
      <c r="F32" s="2">
        <f t="shared" si="4"/>
        <v>0</v>
      </c>
      <c r="G32" s="2">
        <f t="shared" si="4"/>
        <v>0</v>
      </c>
      <c r="H32" s="2">
        <f t="shared" si="4"/>
        <v>0</v>
      </c>
      <c r="I32" s="2">
        <f t="shared" si="4"/>
        <v>0</v>
      </c>
      <c r="J32" s="2">
        <f t="shared" si="4"/>
        <v>238.25980984910001</v>
      </c>
      <c r="K32" s="2">
        <f t="shared" si="4"/>
        <v>0</v>
      </c>
      <c r="L32" s="2">
        <f t="shared" si="4"/>
        <v>275.8377777924</v>
      </c>
      <c r="M32" s="2">
        <f t="shared" si="4"/>
        <v>0</v>
      </c>
      <c r="N32" s="2">
        <f t="shared" si="4"/>
        <v>308.5516297346</v>
      </c>
      <c r="O32" s="2">
        <f t="shared" si="4"/>
        <v>0</v>
      </c>
      <c r="P32" s="2">
        <f t="shared" si="4"/>
        <v>929.48541093560004</v>
      </c>
      <c r="Q32" s="2">
        <f t="shared" si="4"/>
        <v>0</v>
      </c>
      <c r="R32" s="2">
        <f t="shared" si="4"/>
        <v>1124.112938</v>
      </c>
      <c r="S32" s="2">
        <f t="shared" si="4"/>
        <v>0</v>
      </c>
      <c r="T32" s="2">
        <f t="shared" si="4"/>
        <v>1382.4230816490999</v>
      </c>
      <c r="U32" s="2">
        <f t="shared" si="4"/>
        <v>0</v>
      </c>
      <c r="V32" s="2">
        <f t="shared" si="4"/>
        <v>1550.9457892262999</v>
      </c>
      <c r="W32" s="2">
        <f t="shared" si="4"/>
        <v>1403.1126899999999</v>
      </c>
      <c r="X32" s="2">
        <f t="shared" si="4"/>
        <v>1382.4046518580999</v>
      </c>
      <c r="Y32" s="2">
        <f t="shared" si="4"/>
        <v>1452.1247793820999</v>
      </c>
      <c r="Z32" s="2">
        <f t="shared" si="4"/>
        <v>1484.5685848273999</v>
      </c>
      <c r="AA32" s="2">
        <f t="shared" si="4"/>
        <v>1913.3045709430999</v>
      </c>
    </row>
    <row r="35" spans="2:27" x14ac:dyDescent="0.4">
      <c r="C35" t="s">
        <v>78</v>
      </c>
      <c r="D35" s="1">
        <v>38717</v>
      </c>
      <c r="E35" s="1">
        <v>38898</v>
      </c>
      <c r="F35" s="1">
        <v>39082</v>
      </c>
      <c r="G35" s="1">
        <v>39263</v>
      </c>
      <c r="H35" s="1">
        <v>39447</v>
      </c>
      <c r="I35" s="1">
        <v>39629</v>
      </c>
      <c r="J35" s="1">
        <v>39813</v>
      </c>
      <c r="K35" s="1">
        <v>39994</v>
      </c>
      <c r="L35" s="1">
        <v>40178</v>
      </c>
      <c r="M35" s="1">
        <v>40359</v>
      </c>
      <c r="N35" s="1">
        <v>40543</v>
      </c>
      <c r="O35" s="1">
        <v>40724</v>
      </c>
      <c r="P35" s="1">
        <v>40908</v>
      </c>
      <c r="Q35" s="1">
        <v>41090</v>
      </c>
      <c r="R35" s="1">
        <v>41274</v>
      </c>
      <c r="S35" s="1">
        <v>41455</v>
      </c>
      <c r="T35" s="1">
        <v>41639</v>
      </c>
      <c r="U35" s="1">
        <v>41820</v>
      </c>
      <c r="V35" s="1">
        <v>42004</v>
      </c>
      <c r="W35" s="1">
        <v>42185</v>
      </c>
      <c r="X35" s="1">
        <v>42369</v>
      </c>
      <c r="Y35" s="1">
        <v>42551</v>
      </c>
      <c r="Z35" s="1">
        <v>42735</v>
      </c>
      <c r="AA35" s="1">
        <v>42916</v>
      </c>
    </row>
    <row r="36" spans="2:27" x14ac:dyDescent="0.4">
      <c r="B36" t="str">
        <f>[1]!to_tradecode(C36)</f>
        <v>601398</v>
      </c>
      <c r="C36" s="3" t="s">
        <v>0</v>
      </c>
      <c r="D36" s="11">
        <f>D2/零售存款!D71</f>
        <v>0</v>
      </c>
      <c r="E36" s="11">
        <f>E2/零售存款!E71</f>
        <v>0</v>
      </c>
      <c r="F36" s="11">
        <f>F2/零售存款!F71</f>
        <v>0</v>
      </c>
      <c r="G36" s="11">
        <f>G2/零售存款!G71</f>
        <v>0</v>
      </c>
      <c r="H36" s="11">
        <f>H2/零售存款!H71</f>
        <v>0.47026381285086871</v>
      </c>
      <c r="I36" s="11">
        <f>I2/零售存款!I71</f>
        <v>0.47648084270756902</v>
      </c>
      <c r="J36" s="11">
        <f>J2/零售存款!J71</f>
        <v>0.48766028256280886</v>
      </c>
      <c r="K36" s="11">
        <f>K2/零售存款!K71</f>
        <v>0.47795259409907587</v>
      </c>
      <c r="L36" s="11">
        <f>L2/零售存款!L71</f>
        <v>0.47695219365902736</v>
      </c>
      <c r="M36" s="11">
        <f>M2/零售存款!M71</f>
        <v>0.47014577686318826</v>
      </c>
      <c r="N36" s="11">
        <f>N2/零售存款!N71</f>
        <v>0.47047060994798195</v>
      </c>
      <c r="O36" s="11">
        <f>O2/零售存款!O71</f>
        <v>0.47140283443254322</v>
      </c>
      <c r="P36" s="11">
        <f>P2/零售存款!P71</f>
        <v>0.47661321439573012</v>
      </c>
      <c r="Q36" s="11">
        <f>Q2/零售存款!Q71</f>
        <v>0.47846580849107212</v>
      </c>
      <c r="R36" s="11">
        <f>R2/零售存款!R71</f>
        <v>0.4804170811065967</v>
      </c>
      <c r="S36" s="11">
        <f>S2/零售存款!S71</f>
        <v>0.48153869736997923</v>
      </c>
      <c r="T36" s="11">
        <f>T2/零售存款!T71</f>
        <v>0.47164499951268141</v>
      </c>
      <c r="U36" s="11">
        <f>U2/零售存款!U71</f>
        <v>0.46606200835536787</v>
      </c>
      <c r="V36" s="11">
        <f>V2/零售存款!V71</f>
        <v>0.46209367971833953</v>
      </c>
      <c r="W36" s="11">
        <f>W2/零售存款!W71</f>
        <v>0.46099465562132275</v>
      </c>
      <c r="X36" s="11">
        <f>X2/零售存款!X71</f>
        <v>0.46684329182169271</v>
      </c>
      <c r="Y36" s="11">
        <f>Y2/零售存款!Y71</f>
        <v>0.4542895360863084</v>
      </c>
      <c r="Z36" s="11">
        <f>Z2/零售存款!Z71</f>
        <v>0.45667001883053654</v>
      </c>
      <c r="AA36" s="11">
        <f>AA2/零售存款!AA71</f>
        <v>0.44633088046997738</v>
      </c>
    </row>
    <row r="37" spans="2:27" x14ac:dyDescent="0.4">
      <c r="B37" t="str">
        <f>[1]!to_tradecode(C37)</f>
        <v>601939</v>
      </c>
      <c r="C37" s="3" t="s">
        <v>1</v>
      </c>
      <c r="D37" s="11">
        <f>D3/零售存款!D72</f>
        <v>0</v>
      </c>
      <c r="E37" s="11" t="e">
        <f>E3/零售存款!E72</f>
        <v>#DIV/0!</v>
      </c>
      <c r="F37" s="11">
        <f>F3/零售存款!F72</f>
        <v>0</v>
      </c>
      <c r="G37" s="11">
        <f>G3/零售存款!G72</f>
        <v>0</v>
      </c>
      <c r="H37" s="11">
        <f>H3/零售存款!H72</f>
        <v>0.4357663479090001</v>
      </c>
      <c r="I37" s="11">
        <f>I3/零售存款!I72</f>
        <v>0.45141849804542811</v>
      </c>
      <c r="J37" s="11">
        <f>J3/零售存款!J72</f>
        <v>0.46546213367022615</v>
      </c>
      <c r="K37" s="11">
        <f>K3/零售存款!K72</f>
        <v>0.45530459701693371</v>
      </c>
      <c r="L37" s="11">
        <f>L3/零售存款!L72</f>
        <v>0.44801678422430896</v>
      </c>
      <c r="M37" s="11">
        <f>M3/零售存款!M72</f>
        <v>0.45255182879385586</v>
      </c>
      <c r="N37" s="11">
        <f>N3/零售存款!N72</f>
        <v>0.44326715530795502</v>
      </c>
      <c r="O37" s="11">
        <f>O3/零售存款!O72</f>
        <v>0.44732053066949934</v>
      </c>
      <c r="P37" s="11">
        <f>P3/零售存款!P72</f>
        <v>0.44249513138989427</v>
      </c>
      <c r="Q37" s="11">
        <f>Q3/零售存款!Q72</f>
        <v>0.45741290177342014</v>
      </c>
      <c r="R37" s="11">
        <f>R3/零售存款!R72</f>
        <v>0.44766769234349868</v>
      </c>
      <c r="S37" s="11">
        <f>S3/零售存款!S72</f>
        <v>0.46035446248624828</v>
      </c>
      <c r="T37" s="11">
        <f>T3/零售存款!T72</f>
        <v>0.45116831438864174</v>
      </c>
      <c r="U37" s="11">
        <f>U3/零售存款!U72</f>
        <v>0.45276182152659933</v>
      </c>
      <c r="V37" s="11">
        <f>V3/零售存款!V72</f>
        <v>0.45562927975160239</v>
      </c>
      <c r="W37" s="11">
        <f>W3/零售存款!W72</f>
        <v>0.45700244659825312</v>
      </c>
      <c r="X37" s="11">
        <f>X3/零售存款!X72</f>
        <v>0.46584106721621116</v>
      </c>
      <c r="Y37" s="11">
        <f>Y3/零售存款!Y72</f>
        <v>0.45702996570961163</v>
      </c>
      <c r="Z37" s="11">
        <f>Z3/零售存款!Z72</f>
        <v>0.44973188516589235</v>
      </c>
      <c r="AA37" s="11">
        <f>AA3/零售存款!AA72</f>
        <v>0.44203369059601799</v>
      </c>
    </row>
    <row r="38" spans="2:27" x14ac:dyDescent="0.4">
      <c r="B38" t="str">
        <f>[1]!to_tradecode(C38)</f>
        <v>601288</v>
      </c>
      <c r="C38" s="3" t="s">
        <v>2</v>
      </c>
      <c r="D38" s="11">
        <f>D4/零售存款!D73</f>
        <v>0</v>
      </c>
      <c r="E38" s="11" t="e">
        <f>E4/零售存款!E73</f>
        <v>#DIV/0!</v>
      </c>
      <c r="F38" s="11">
        <f>F4/零售存款!F73</f>
        <v>0</v>
      </c>
      <c r="G38" s="11" t="e">
        <f>G4/零售存款!G73</f>
        <v>#DIV/0!</v>
      </c>
      <c r="H38" s="11">
        <f>H4/零售存款!H73</f>
        <v>0.56389778774904042</v>
      </c>
      <c r="I38" s="11" t="e">
        <f>I4/零售存款!I73</f>
        <v>#DIV/0!</v>
      </c>
      <c r="J38" s="11">
        <f>J4/零售存款!J73</f>
        <v>0.61286578537704739</v>
      </c>
      <c r="K38" s="11" t="e">
        <f>K4/零售存款!K73</f>
        <v>#DIV/0!</v>
      </c>
      <c r="L38" s="11">
        <f>L4/零售存款!L73</f>
        <v>0.58223985271055423</v>
      </c>
      <c r="M38" s="11">
        <f>M4/零售存款!M73</f>
        <v>0.5753226204421702</v>
      </c>
      <c r="N38" s="11">
        <f>N4/零售存款!N73</f>
        <v>0.56989751803152711</v>
      </c>
      <c r="O38" s="11">
        <f>O4/零售存款!O73</f>
        <v>0.57326267203910097</v>
      </c>
      <c r="P38" s="11">
        <f>P4/零售存款!P73</f>
        <v>0.58470814774352098</v>
      </c>
      <c r="Q38" s="11">
        <f>Q4/零售存款!Q73</f>
        <v>0.58114668502853384</v>
      </c>
      <c r="R38" s="11">
        <f>R4/零售存款!R73</f>
        <v>0.59117319582598993</v>
      </c>
      <c r="S38" s="11">
        <f>S4/零售存款!S73</f>
        <v>0.58784368630672978</v>
      </c>
      <c r="T38" s="11">
        <f>T4/零售存款!T73</f>
        <v>0.5861828870403375</v>
      </c>
      <c r="U38" s="11">
        <f>U4/零售存款!U73</f>
        <v>0.57625306959582512</v>
      </c>
      <c r="V38" s="11">
        <f>V4/零售存款!V73</f>
        <v>0.59220321513792307</v>
      </c>
      <c r="W38" s="11">
        <f>W4/零售存款!W73</f>
        <v>0.59059671384153045</v>
      </c>
      <c r="X38" s="11">
        <f>X4/零售存款!X73</f>
        <v>0.59575576362277261</v>
      </c>
      <c r="Y38" s="11">
        <f>Y4/零售存款!Y73</f>
        <v>0.58932200065308826</v>
      </c>
      <c r="Z38" s="11">
        <f>Z4/零售存款!Z73</f>
        <v>0.58619147584841902</v>
      </c>
      <c r="AA38" s="11">
        <f>AA4/零售存款!AA73</f>
        <v>0.57153710949348557</v>
      </c>
    </row>
    <row r="39" spans="2:27" x14ac:dyDescent="0.4">
      <c r="B39" t="str">
        <f>[1]!to_tradecode(C39)</f>
        <v>601988</v>
      </c>
      <c r="C39" s="3" t="s">
        <v>3</v>
      </c>
      <c r="D39" s="11">
        <f>D5/零售存款!D74</f>
        <v>0</v>
      </c>
      <c r="E39" s="11">
        <f>E5/零售存款!E74</f>
        <v>0</v>
      </c>
      <c r="F39" s="11">
        <f>F5/零售存款!F74</f>
        <v>0</v>
      </c>
      <c r="G39" s="11">
        <f>G5/零售存款!G74</f>
        <v>0</v>
      </c>
      <c r="H39" s="11">
        <f>H5/零售存款!H74</f>
        <v>0.53537763024614604</v>
      </c>
      <c r="I39" s="11">
        <f>I5/零售存款!I74</f>
        <v>0.50572897948614814</v>
      </c>
      <c r="J39" s="11">
        <f>J5/零售存款!J74</f>
        <v>0.52644996899495733</v>
      </c>
      <c r="K39" s="11">
        <f>K5/零售存款!K74</f>
        <v>0.49036491666161514</v>
      </c>
      <c r="L39" s="11">
        <f>L5/零售存款!L74</f>
        <v>0.47567115813212435</v>
      </c>
      <c r="M39" s="11">
        <f>M5/零售存款!M74</f>
        <v>0.47102104856140081</v>
      </c>
      <c r="N39" s="11">
        <f>N5/零售存款!N74</f>
        <v>0.45804959787923122</v>
      </c>
      <c r="O39" s="11">
        <f>O5/零售存款!O74</f>
        <v>0.43978612304606812</v>
      </c>
      <c r="P39" s="11">
        <f>P5/零售存款!P74</f>
        <v>0.40774437537203895</v>
      </c>
      <c r="Q39" s="11">
        <f>Q5/零售存款!Q74</f>
        <v>0</v>
      </c>
      <c r="R39" s="11">
        <f>R5/零售存款!R74</f>
        <v>0.43685330109728643</v>
      </c>
      <c r="S39" s="11">
        <f>S5/零售存款!S74</f>
        <v>0</v>
      </c>
      <c r="T39" s="11">
        <f>T5/零售存款!T74</f>
        <v>0.43115144250432719</v>
      </c>
      <c r="U39" s="11">
        <f>U5/零售存款!U74</f>
        <v>0</v>
      </c>
      <c r="V39" s="11">
        <f>V5/零售存款!V74</f>
        <v>0.41872040655483128</v>
      </c>
      <c r="W39" s="11">
        <f>W5/零售存款!W74</f>
        <v>0</v>
      </c>
      <c r="X39" s="11">
        <f>X5/零售存款!X74</f>
        <v>0.42067875044195369</v>
      </c>
      <c r="Y39" s="11">
        <f>Y5/零售存款!Y74</f>
        <v>0.42528567502001696</v>
      </c>
      <c r="Z39" s="11">
        <f>Z5/零售存款!Z74</f>
        <v>0.42368367606540713</v>
      </c>
      <c r="AA39" s="11">
        <f>AA5/零售存款!AA74</f>
        <v>0.4216580339481501</v>
      </c>
    </row>
    <row r="40" spans="2:27" x14ac:dyDescent="0.4">
      <c r="B40" t="str">
        <f>[1]!to_tradecode(C40)</f>
        <v>601328</v>
      </c>
      <c r="C40" s="3" t="s">
        <v>4</v>
      </c>
      <c r="D40" s="11">
        <f>D6/零售存款!D75</f>
        <v>0</v>
      </c>
      <c r="E40" s="11" t="e">
        <f>E6/零售存款!E75</f>
        <v>#DIV/0!</v>
      </c>
      <c r="F40" s="11">
        <f>F6/零售存款!F75</f>
        <v>0</v>
      </c>
      <c r="G40" s="11">
        <f>G6/零售存款!G75</f>
        <v>0</v>
      </c>
      <c r="H40" s="11">
        <f>H6/零售存款!H75</f>
        <v>0.33986369792178861</v>
      </c>
      <c r="I40" s="11">
        <f>I6/零售存款!I75</f>
        <v>0.3187056798775118</v>
      </c>
      <c r="J40" s="11">
        <f>J6/零售存款!J75</f>
        <v>0.34556480680024548</v>
      </c>
      <c r="K40" s="11">
        <f>K6/零售存款!K75</f>
        <v>0.33808755972729432</v>
      </c>
      <c r="L40" s="11">
        <f>L6/零售存款!L75</f>
        <v>0.33986985967863309</v>
      </c>
      <c r="M40" s="11">
        <f>M6/零售存款!M75</f>
        <v>0.32056534184557428</v>
      </c>
      <c r="N40" s="11">
        <f>N6/零售存款!N75</f>
        <v>0.31602139165722576</v>
      </c>
      <c r="O40" s="11">
        <f>O6/零售存款!O75</f>
        <v>0.31051037452798075</v>
      </c>
      <c r="P40" s="11">
        <f>P6/零售存款!P75</f>
        <v>0.31389953557957523</v>
      </c>
      <c r="Q40" s="11">
        <f>Q6/零售存款!Q75</f>
        <v>0.32101443304479121</v>
      </c>
      <c r="R40" s="11">
        <f>R6/零售存款!R75</f>
        <v>0.32176245543679183</v>
      </c>
      <c r="S40" s="11">
        <f>S6/零售存款!S75</f>
        <v>0.3307231155664494</v>
      </c>
      <c r="T40" s="11">
        <f>T6/零售存款!T75</f>
        <v>0.32491829277414463</v>
      </c>
      <c r="U40" s="11">
        <f>U6/零售存款!U75</f>
        <v>0.31832757454432442</v>
      </c>
      <c r="V40" s="11">
        <f>V6/零售存款!V75</f>
        <v>0.33697614791094455</v>
      </c>
      <c r="W40" s="11">
        <f>W6/零售存款!W75</f>
        <v>0.31556366658500506</v>
      </c>
      <c r="X40" s="11">
        <f>X6/零售存款!X75</f>
        <v>0.32344864246321031</v>
      </c>
      <c r="Y40" s="11">
        <f>Y6/零售存款!Y75</f>
        <v>0.3153823944314938</v>
      </c>
      <c r="Z40" s="11">
        <f>Z6/零售存款!Z75</f>
        <v>0.32093294638210257</v>
      </c>
      <c r="AA40" s="11">
        <f>AA6/零售存款!AA75</f>
        <v>0.32399982667482535</v>
      </c>
    </row>
    <row r="41" spans="2:27" x14ac:dyDescent="0.4">
      <c r="B41" t="s">
        <v>34</v>
      </c>
      <c r="C41" s="7" t="s">
        <v>33</v>
      </c>
      <c r="D41" s="11" t="e">
        <f>D7/零售存款!D76</f>
        <v>#DIV/0!</v>
      </c>
      <c r="E41" s="11" t="e">
        <f>E7/零售存款!E76</f>
        <v>#DIV/0!</v>
      </c>
      <c r="F41" s="11" t="e">
        <f>F7/零售存款!F76</f>
        <v>#DIV/0!</v>
      </c>
      <c r="G41" s="11" t="e">
        <f>G7/零售存款!G76</f>
        <v>#DIV/0!</v>
      </c>
      <c r="H41" s="11" t="e">
        <f>H7/零售存款!H76</f>
        <v>#DIV/0!</v>
      </c>
      <c r="I41" s="11" t="e">
        <f>I7/零售存款!I76</f>
        <v>#DIV/0!</v>
      </c>
      <c r="J41" s="11" t="e">
        <f>J7/零售存款!J76</f>
        <v>#DIV/0!</v>
      </c>
      <c r="K41" s="11" t="e">
        <f>K7/零售存款!K76</f>
        <v>#DIV/0!</v>
      </c>
      <c r="L41" s="11" t="e">
        <f>L7/零售存款!L76</f>
        <v>#DIV/0!</v>
      </c>
      <c r="M41" s="11" t="e">
        <f>M7/零售存款!M76</f>
        <v>#DIV/0!</v>
      </c>
      <c r="N41" s="11">
        <f>N7/零售存款!N76</f>
        <v>0</v>
      </c>
      <c r="O41" s="11" t="e">
        <f>O7/零售存款!O76</f>
        <v>#DIV/0!</v>
      </c>
      <c r="P41" s="11">
        <f>P7/零售存款!P76</f>
        <v>0</v>
      </c>
      <c r="Q41" s="11" t="e">
        <f>Q7/零售存款!Q76</f>
        <v>#DIV/0!</v>
      </c>
      <c r="R41" s="11">
        <f>R7/零售存款!R76</f>
        <v>0.86915199046036751</v>
      </c>
      <c r="S41" s="11" t="e">
        <f>S7/零售存款!S76</f>
        <v>#DIV/0!</v>
      </c>
      <c r="T41" s="11">
        <f>T7/零售存款!T76</f>
        <v>0.87152153820978073</v>
      </c>
      <c r="U41" s="11" t="e">
        <f>U7/零售存款!U76</f>
        <v>#DIV/0!</v>
      </c>
      <c r="V41" s="11">
        <f>V7/零售存款!V76</f>
        <v>0.86720107338582852</v>
      </c>
      <c r="W41" s="11" t="e">
        <f>W7/零售存款!W76</f>
        <v>#DIV/0!</v>
      </c>
      <c r="X41" s="11">
        <f>X7/零售存款!X76</f>
        <v>0.8543406882205179</v>
      </c>
      <c r="Y41" s="11">
        <f>Y7/零售存款!Y76</f>
        <v>0.8513667496985996</v>
      </c>
      <c r="Z41" s="11">
        <f>Z7/零售存款!Z76</f>
        <v>0.85230591996416294</v>
      </c>
      <c r="AA41" s="11">
        <f>AA7/零售存款!AA76</f>
        <v>0.85388525966743256</v>
      </c>
    </row>
    <row r="42" spans="2:27" x14ac:dyDescent="0.4">
      <c r="B42" t="str">
        <f>[1]!to_tradecode(C42)</f>
        <v>600036</v>
      </c>
      <c r="C42" s="3" t="s">
        <v>5</v>
      </c>
      <c r="D42" s="11">
        <f>D8/零售存款!D77</f>
        <v>0</v>
      </c>
      <c r="E42" s="11">
        <f>E8/零售存款!E77</f>
        <v>0</v>
      </c>
      <c r="F42" s="11">
        <f>F8/零售存款!F77</f>
        <v>0</v>
      </c>
      <c r="G42" s="11">
        <f>G8/零售存款!G77</f>
        <v>0</v>
      </c>
      <c r="H42" s="11">
        <f>H8/零售存款!H77</f>
        <v>0.34607443928888626</v>
      </c>
      <c r="I42" s="11">
        <f>I8/零售存款!I77</f>
        <v>0.35617498514273482</v>
      </c>
      <c r="J42" s="11">
        <f>J8/零售存款!J77</f>
        <v>0.41972401507058743</v>
      </c>
      <c r="K42" s="11">
        <f>K8/零售存款!K77</f>
        <v>0.39074513754298423</v>
      </c>
      <c r="L42" s="11">
        <f>L8/零售存款!L77</f>
        <v>0.3973650402388838</v>
      </c>
      <c r="M42" s="11">
        <f>M8/零售存款!M77</f>
        <v>0.38527904587993611</v>
      </c>
      <c r="N42" s="11">
        <f>N8/零售存款!N77</f>
        <v>0.37086609690814465</v>
      </c>
      <c r="O42" s="11">
        <f>O8/零售存款!O77</f>
        <v>0.36181775437007047</v>
      </c>
      <c r="P42" s="11">
        <f>P8/零售存款!P77</f>
        <v>0.36183256308388062</v>
      </c>
      <c r="Q42" s="11">
        <f>Q8/零售存款!Q77</f>
        <v>0.36707775004111648</v>
      </c>
      <c r="R42" s="11">
        <f>R8/零售存款!R77</f>
        <v>0.36545842672138057</v>
      </c>
      <c r="S42" s="11">
        <f>S8/零售存款!S77</f>
        <v>0.36528061058529909</v>
      </c>
      <c r="T42" s="11">
        <f>T8/零售存款!T77</f>
        <v>0.3489108830977532</v>
      </c>
      <c r="U42" s="11">
        <f>U8/零售存款!U77</f>
        <v>0.33903695916799481</v>
      </c>
      <c r="V42" s="11">
        <f>V8/零售存款!V77</f>
        <v>0.33077546015389003</v>
      </c>
      <c r="W42" s="11">
        <f>W8/零售存款!W77</f>
        <v>0.32989965692290535</v>
      </c>
      <c r="X42" s="11">
        <f>X8/零售存款!X77</f>
        <v>0.33882119932872268</v>
      </c>
      <c r="Y42" s="11">
        <f>Y8/零售存款!Y77</f>
        <v>0.32521323451355227</v>
      </c>
      <c r="Z42" s="11">
        <f>Z8/零售存款!Z77</f>
        <v>0.3378594016016101</v>
      </c>
      <c r="AA42" s="11">
        <f>AA8/零售存款!AA77</f>
        <v>0.332241576687475</v>
      </c>
    </row>
    <row r="43" spans="2:27" x14ac:dyDescent="0.4">
      <c r="B43" t="str">
        <f>[1]!to_tradecode(C43)</f>
        <v>601166</v>
      </c>
      <c r="C43" s="3" t="s">
        <v>6</v>
      </c>
      <c r="D43" s="11">
        <f>D9/零售存款!D78</f>
        <v>0</v>
      </c>
      <c r="E43" s="11">
        <f>E9/零售存款!E78</f>
        <v>0</v>
      </c>
      <c r="F43" s="11">
        <f>F9/零售存款!F78</f>
        <v>0</v>
      </c>
      <c r="G43" s="11">
        <f>G9/零售存款!G78</f>
        <v>0</v>
      </c>
      <c r="H43" s="11">
        <f>H9/零售存款!H78</f>
        <v>0</v>
      </c>
      <c r="I43" s="11">
        <f>I9/零售存款!I78</f>
        <v>0</v>
      </c>
      <c r="J43" s="11">
        <f>J9/零售存款!J78</f>
        <v>0.14055980899417825</v>
      </c>
      <c r="K43" s="11">
        <f>K9/零售存款!K78</f>
        <v>0.15124244910513485</v>
      </c>
      <c r="L43" s="11">
        <f>L9/零售存款!L78</f>
        <v>0.16307031198744815</v>
      </c>
      <c r="M43" s="11">
        <f>M9/零售存款!M78</f>
        <v>0.15688566293776157</v>
      </c>
      <c r="N43" s="11">
        <f>N9/零售存款!N78</f>
        <v>0.16404603691713199</v>
      </c>
      <c r="O43" s="11">
        <f>O9/零售存款!O78</f>
        <v>0.16498811508619526</v>
      </c>
      <c r="P43" s="11">
        <f>P9/零售存款!P78</f>
        <v>0.16705084967504882</v>
      </c>
      <c r="Q43" s="11">
        <f>Q9/零售存款!Q78</f>
        <v>0.16795822214754272</v>
      </c>
      <c r="R43" s="11">
        <f>R9/零售存款!R78</f>
        <v>0.16497579505709586</v>
      </c>
      <c r="S43" s="11">
        <f>S9/零售存款!S78</f>
        <v>0.15811148154444768</v>
      </c>
      <c r="T43" s="11">
        <f>T9/零售存款!T78</f>
        <v>0.16281420695787996</v>
      </c>
      <c r="U43" s="11">
        <f>U9/零售存款!U78</f>
        <v>0.16477604047500979</v>
      </c>
      <c r="V43" s="11">
        <f>V9/零售存款!V78</f>
        <v>0.16231248181040492</v>
      </c>
      <c r="W43" s="11">
        <f>W9/零售存款!W78</f>
        <v>0.15581536689649417</v>
      </c>
      <c r="X43" s="11">
        <f>X9/零售存款!X78</f>
        <v>0.1492844182367972</v>
      </c>
      <c r="Y43" s="11">
        <f>Y9/零售存款!Y78</f>
        <v>0.14134684180056697</v>
      </c>
      <c r="Z43" s="11">
        <f>Z9/零售存款!Z78</f>
        <v>0.13020349561054065</v>
      </c>
      <c r="AA43" s="11">
        <f>AA9/零售存款!AA78</f>
        <v>0.14241815506118405</v>
      </c>
    </row>
    <row r="44" spans="2:27" x14ac:dyDescent="0.4">
      <c r="B44" t="str">
        <f>[1]!to_tradecode(C44)</f>
        <v>600016</v>
      </c>
      <c r="C44" s="3" t="s">
        <v>7</v>
      </c>
      <c r="D44" s="11">
        <f>D10/零售存款!D79</f>
        <v>0</v>
      </c>
      <c r="E44" s="11">
        <f>E10/零售存款!E79</f>
        <v>0</v>
      </c>
      <c r="F44" s="11">
        <f>F10/零售存款!F79</f>
        <v>0</v>
      </c>
      <c r="G44" s="11">
        <f>G10/零售存款!G79</f>
        <v>0</v>
      </c>
      <c r="H44" s="11">
        <f>H10/零售存款!H79</f>
        <v>0</v>
      </c>
      <c r="I44" s="11">
        <f>I10/零售存款!I79</f>
        <v>0</v>
      </c>
      <c r="J44" s="11">
        <f>J10/零售存款!J79</f>
        <v>0.17341617183304361</v>
      </c>
      <c r="K44" s="11">
        <f>K10/零售存款!K79</f>
        <v>0.16609179314969</v>
      </c>
      <c r="L44" s="11">
        <f>L10/零售存款!L79</f>
        <v>0.17208747289301363</v>
      </c>
      <c r="M44" s="11">
        <f>M10/零售存款!M79</f>
        <v>0.16412970990330109</v>
      </c>
      <c r="N44" s="11">
        <f>N10/零售存款!N79</f>
        <v>0.16317921943005312</v>
      </c>
      <c r="O44" s="11">
        <f>O10/零售存款!O79</f>
        <v>0.18149781398502912</v>
      </c>
      <c r="P44" s="11">
        <f>P10/零售存款!P79</f>
        <v>0.17548205246063509</v>
      </c>
      <c r="Q44" s="11">
        <f>Q10/零售存款!Q79</f>
        <v>0.18581108504149449</v>
      </c>
      <c r="R44" s="11">
        <f>R10/零售存款!R79</f>
        <v>0.20443112168348568</v>
      </c>
      <c r="S44" s="11">
        <f>S10/零售存款!S79</f>
        <v>0.22664398441361394</v>
      </c>
      <c r="T44" s="11">
        <f>T10/零售存款!T79</f>
        <v>0.23801491506221906</v>
      </c>
      <c r="U44" s="11">
        <f>U10/零售存款!U79</f>
        <v>0.24628342746378237</v>
      </c>
      <c r="V44" s="11">
        <f>V10/零售存款!V79</f>
        <v>0.22153454871169073</v>
      </c>
      <c r="W44" s="11">
        <f>W10/零售存款!W79</f>
        <v>0.20968404819423553</v>
      </c>
      <c r="X44" s="11">
        <f>X10/零售存款!X79</f>
        <v>0.20936974565396729</v>
      </c>
      <c r="Y44" s="11">
        <f>Y10/零售存款!Y79</f>
        <v>0.19622487718225751</v>
      </c>
      <c r="Z44" s="11">
        <f>Z10/零售存款!Z79</f>
        <v>0.17537493811323057</v>
      </c>
      <c r="AA44" s="11">
        <f>AA10/零售存款!AA79</f>
        <v>0.18102249756626168</v>
      </c>
    </row>
    <row r="45" spans="2:27" x14ac:dyDescent="0.4">
      <c r="B45" t="str">
        <f>[1]!to_tradecode(C45)</f>
        <v>600000</v>
      </c>
      <c r="C45" s="3" t="s">
        <v>8</v>
      </c>
      <c r="D45" s="11">
        <f>D11/零售存款!D80</f>
        <v>0</v>
      </c>
      <c r="E45" s="11">
        <f>E11/零售存款!E80</f>
        <v>0</v>
      </c>
      <c r="F45" s="11">
        <f>F11/零售存款!F80</f>
        <v>0</v>
      </c>
      <c r="G45" s="11">
        <f>G11/零售存款!G80</f>
        <v>0</v>
      </c>
      <c r="H45" s="11">
        <f>H11/零售存款!H80</f>
        <v>0</v>
      </c>
      <c r="I45" s="11">
        <f>I11/零售存款!I80</f>
        <v>0.14500434932335207</v>
      </c>
      <c r="J45" s="11">
        <f>J11/零售存款!J80</f>
        <v>0.15991332882897083</v>
      </c>
      <c r="K45" s="11">
        <f>K11/零售存款!K80</f>
        <v>0.15684780167566142</v>
      </c>
      <c r="L45" s="11">
        <f>L11/零售存款!L80</f>
        <v>0.1673203160132998</v>
      </c>
      <c r="M45" s="11">
        <f>M11/零售存款!M80</f>
        <v>0.1715194815630538</v>
      </c>
      <c r="N45" s="11">
        <f>N11/零售存款!N80</f>
        <v>0.16850275223043051</v>
      </c>
      <c r="O45" s="11">
        <f>O11/零售存款!O80</f>
        <v>0.17259934553990763</v>
      </c>
      <c r="P45" s="11">
        <f>P11/零售存款!P80</f>
        <v>0.17445081582743424</v>
      </c>
      <c r="Q45" s="11">
        <f>Q11/零售存款!Q80</f>
        <v>0.17942444912087055</v>
      </c>
      <c r="R45" s="11">
        <f>R11/零售存款!R80</f>
        <v>0.18341052256760207</v>
      </c>
      <c r="S45" s="11">
        <f>S11/零售存款!S80</f>
        <v>0.17939226991316465</v>
      </c>
      <c r="T45" s="11">
        <f>T11/零售存款!T80</f>
        <v>0.17650440385899716</v>
      </c>
      <c r="U45" s="11">
        <f>U11/零售存款!U80</f>
        <v>0.18338512679452823</v>
      </c>
      <c r="V45" s="11">
        <f>V11/零售存款!V80</f>
        <v>0.17409152115782503</v>
      </c>
      <c r="W45" s="11">
        <f>W11/零售存款!W80</f>
        <v>0.1729565587754191</v>
      </c>
      <c r="X45" s="11">
        <f>X11/零售存款!X80</f>
        <v>0.1699128920037547</v>
      </c>
      <c r="Y45" s="11">
        <f>Y11/零售存款!Y80</f>
        <v>0.17161922180754982</v>
      </c>
      <c r="Z45" s="11">
        <f>Z11/零售存款!Z80</f>
        <v>0.15783398817127828</v>
      </c>
      <c r="AA45" s="11">
        <f>AA11/零售存款!AA80</f>
        <v>0.16020865438473339</v>
      </c>
    </row>
    <row r="46" spans="2:27" x14ac:dyDescent="0.4">
      <c r="B46" t="str">
        <f>[1]!to_tradecode(C46)</f>
        <v>601998</v>
      </c>
      <c r="C46" s="3" t="s">
        <v>9</v>
      </c>
      <c r="D46" s="11">
        <f>D12/零售存款!D81</f>
        <v>0</v>
      </c>
      <c r="E46" s="11" t="e">
        <f>E12/零售存款!E81</f>
        <v>#DIV/0!</v>
      </c>
      <c r="F46" s="11">
        <f>F12/零售存款!F81</f>
        <v>0</v>
      </c>
      <c r="G46" s="11">
        <f>G12/零售存款!G81</f>
        <v>0</v>
      </c>
      <c r="H46" s="11">
        <f>H12/零售存款!H81</f>
        <v>0.18699687885458918</v>
      </c>
      <c r="I46" s="11">
        <f>I12/零售存款!I81</f>
        <v>0.1295204976314476</v>
      </c>
      <c r="J46" s="11">
        <f>J12/零售存款!J81</f>
        <v>0.18199368811684913</v>
      </c>
      <c r="K46" s="11">
        <f>K12/零售存款!K81</f>
        <v>0.16469893390446305</v>
      </c>
      <c r="L46" s="11">
        <f>L12/零售存款!L81</f>
        <v>0.18188396239139684</v>
      </c>
      <c r="M46" s="11">
        <f>M12/零售存款!M81</f>
        <v>0.1717262975188148</v>
      </c>
      <c r="N46" s="11">
        <f>N12/零售存款!N81</f>
        <v>0.17376428228072771</v>
      </c>
      <c r="O46" s="11">
        <f>O12/零售存款!O81</f>
        <v>0.1752329002304579</v>
      </c>
      <c r="P46" s="11">
        <f>P12/零售存款!P81</f>
        <v>0.17579015990947389</v>
      </c>
      <c r="Q46" s="11">
        <f>Q12/零售存款!Q81</f>
        <v>0.17241527398324208</v>
      </c>
      <c r="R46" s="11">
        <f>R12/零售存款!R81</f>
        <v>0.18288479523009871</v>
      </c>
      <c r="S46" s="11">
        <f>S12/零售存款!S81</f>
        <v>0.17956120158643502</v>
      </c>
      <c r="T46" s="11">
        <f>T12/零售存款!T81</f>
        <v>0.19411896919610902</v>
      </c>
      <c r="U46" s="11">
        <f>U12/零售存款!U81</f>
        <v>0.19781227185918568</v>
      </c>
      <c r="V46" s="11">
        <f>V12/零售存款!V81</f>
        <v>0.18043012745062945</v>
      </c>
      <c r="W46" s="11">
        <f>W12/零售存款!W81</f>
        <v>0.17224870134737946</v>
      </c>
      <c r="X46" s="11">
        <f>X12/零售存款!X81</f>
        <v>0.17008742371044136</v>
      </c>
      <c r="Y46" s="11">
        <f>Y12/零售存款!Y81</f>
        <v>0.1652828913037627</v>
      </c>
      <c r="Z46" s="11">
        <f>Z12/零售存款!Z81</f>
        <v>0.15333018253560446</v>
      </c>
      <c r="AA46" s="11">
        <f>AA12/零售存款!AA81</f>
        <v>0.16458982196488406</v>
      </c>
    </row>
    <row r="47" spans="2:27" x14ac:dyDescent="0.4">
      <c r="B47" t="str">
        <f>[1]!to_tradecode(C47)</f>
        <v>000001</v>
      </c>
      <c r="C47" s="3" t="s">
        <v>10</v>
      </c>
      <c r="D47" s="11">
        <f>D13/零售存款!D82</f>
        <v>0</v>
      </c>
      <c r="E47" s="11">
        <f>E13/零售存款!E82</f>
        <v>0</v>
      </c>
      <c r="F47" s="11">
        <f>F13/零售存款!F82</f>
        <v>0</v>
      </c>
      <c r="G47" s="11">
        <f>G13/零售存款!G82</f>
        <v>0</v>
      </c>
      <c r="H47" s="11">
        <f>H13/零售存款!H82</f>
        <v>0</v>
      </c>
      <c r="I47" s="11">
        <f>I13/零售存款!I82</f>
        <v>0.15587812904186499</v>
      </c>
      <c r="J47" s="11">
        <f>J13/零售存款!J82</f>
        <v>0</v>
      </c>
      <c r="K47" s="11">
        <f>K13/零售存款!K82</f>
        <v>0</v>
      </c>
      <c r="L47" s="11">
        <f>L13/零售存款!L82</f>
        <v>0</v>
      </c>
      <c r="M47" s="11">
        <f>M13/零售存款!M82</f>
        <v>0</v>
      </c>
      <c r="N47" s="11">
        <f>N13/零售存款!N82</f>
        <v>0</v>
      </c>
      <c r="O47" s="11">
        <f>O13/零售存款!O82</f>
        <v>0</v>
      </c>
      <c r="P47" s="11">
        <f>P13/零售存款!P82</f>
        <v>0</v>
      </c>
      <c r="Q47" s="11">
        <f>Q13/零售存款!Q82</f>
        <v>0</v>
      </c>
      <c r="R47" s="11">
        <f>R13/零售存款!R82</f>
        <v>0</v>
      </c>
      <c r="S47" s="11">
        <f>S13/零售存款!S82</f>
        <v>0</v>
      </c>
      <c r="T47" s="11">
        <f>T13/零售存款!T82</f>
        <v>0</v>
      </c>
      <c r="U47" s="11">
        <f>U13/零售存款!U82</f>
        <v>0</v>
      </c>
      <c r="V47" s="11">
        <f>V13/零售存款!V82</f>
        <v>0</v>
      </c>
      <c r="W47" s="11">
        <f>W13/零售存款!W82</f>
        <v>0</v>
      </c>
      <c r="X47" s="11">
        <f>X13/零售存款!X82</f>
        <v>0</v>
      </c>
      <c r="Y47" s="11">
        <f>Y13/零售存款!Y82</f>
        <v>0</v>
      </c>
      <c r="Z47" s="11">
        <f>Z13/零售存款!Z82</f>
        <v>0</v>
      </c>
      <c r="AA47" s="11">
        <f>AA13/零售存款!AA82</f>
        <v>0</v>
      </c>
    </row>
    <row r="48" spans="2:27" x14ac:dyDescent="0.4">
      <c r="B48" t="str">
        <f>[1]!to_tradecode(C48)</f>
        <v>601818</v>
      </c>
      <c r="C48" s="3" t="s">
        <v>11</v>
      </c>
      <c r="D48" s="11">
        <f>D14/零售存款!D83</f>
        <v>0</v>
      </c>
      <c r="E48" s="11" t="e">
        <f>E14/零售存款!E83</f>
        <v>#DIV/0!</v>
      </c>
      <c r="F48" s="11">
        <f>F14/零售存款!F83</f>
        <v>0</v>
      </c>
      <c r="G48" s="11" t="e">
        <f>G14/零售存款!G83</f>
        <v>#DIV/0!</v>
      </c>
      <c r="H48" s="11">
        <f>H14/零售存款!H83</f>
        <v>0.11416560995749979</v>
      </c>
      <c r="I48" s="11" t="e">
        <f>I14/零售存款!I83</f>
        <v>#DIV/0!</v>
      </c>
      <c r="J48" s="11">
        <f>J14/零售存款!J83</f>
        <v>0.14706328802450419</v>
      </c>
      <c r="K48" s="11" t="e">
        <f>K14/零售存款!K83</f>
        <v>#DIV/0!</v>
      </c>
      <c r="L48" s="11">
        <f>L14/零售存款!L83</f>
        <v>0.16338264953904114</v>
      </c>
      <c r="M48" s="11">
        <f>M14/零售存款!M83</f>
        <v>0.14668718676250239</v>
      </c>
      <c r="N48" s="11">
        <f>N14/零售存款!N83</f>
        <v>0.16161336808832788</v>
      </c>
      <c r="O48" s="11">
        <f>O14/零售存款!O83</f>
        <v>0.18354792270703058</v>
      </c>
      <c r="P48" s="11">
        <f>P14/零售存款!P83</f>
        <v>0.19978786415829036</v>
      </c>
      <c r="Q48" s="11">
        <f>Q14/零售存款!Q83</f>
        <v>0.21080782981424734</v>
      </c>
      <c r="R48" s="11">
        <f>R14/零售存款!R83</f>
        <v>0.22006025476876762</v>
      </c>
      <c r="S48" s="11">
        <f>S14/零售存款!S83</f>
        <v>0.23427935197412217</v>
      </c>
      <c r="T48" s="11">
        <f>T14/零售存款!T83</f>
        <v>0.193515391103597</v>
      </c>
      <c r="U48" s="11">
        <f>U14/零售存款!U83</f>
        <v>0.20685449166667594</v>
      </c>
      <c r="V48" s="11">
        <f>V14/零售存款!V83</f>
        <v>0.19332708614676108</v>
      </c>
      <c r="W48" s="11">
        <f>W14/零售存款!W83</f>
        <v>0.18925237097904757</v>
      </c>
      <c r="X48" s="11">
        <f>X14/零售存款!X83</f>
        <v>0.17008611008991179</v>
      </c>
      <c r="Y48" s="11">
        <f>Y14/零售存款!Y83</f>
        <v>0.17178943945651839</v>
      </c>
      <c r="Z48" s="11">
        <f>Z14/零售存款!Z83</f>
        <v>0.16957999176759536</v>
      </c>
      <c r="AA48" s="11">
        <f>AA14/零售存款!AA83</f>
        <v>0.16579910298185668</v>
      </c>
    </row>
    <row r="49" spans="2:27" x14ac:dyDescent="0.4">
      <c r="B49" t="str">
        <f>[1]!to_tradecode(C49)</f>
        <v>600015</v>
      </c>
      <c r="C49" s="3" t="s">
        <v>12</v>
      </c>
      <c r="D49" s="11">
        <f>D15/零售存款!D84</f>
        <v>0</v>
      </c>
      <c r="E49" s="11">
        <f>E15/零售存款!E84</f>
        <v>0</v>
      </c>
      <c r="F49" s="11">
        <f>F15/零售存款!F84</f>
        <v>0</v>
      </c>
      <c r="G49" s="11">
        <f>G15/零售存款!G84</f>
        <v>0</v>
      </c>
      <c r="H49" s="11">
        <f>H15/零售存款!H84</f>
        <v>0</v>
      </c>
      <c r="I49" s="11">
        <f>I15/零售存款!I84</f>
        <v>0</v>
      </c>
      <c r="J49" s="11">
        <f>J15/零售存款!J84</f>
        <v>0.1310782104586031</v>
      </c>
      <c r="K49" s="11">
        <f>K15/零售存款!K84</f>
        <v>0.13884936412225565</v>
      </c>
      <c r="L49" s="11">
        <f>L15/零售存款!L84</f>
        <v>0.14360945966587985</v>
      </c>
      <c r="M49" s="11">
        <f>M15/零售存款!M84</f>
        <v>0.15480793195039416</v>
      </c>
      <c r="N49" s="11">
        <f>N15/零售存款!N84</f>
        <v>0.14837556489294321</v>
      </c>
      <c r="O49" s="11">
        <f>O15/零售存款!O84</f>
        <v>0.15586479073613979</v>
      </c>
      <c r="P49" s="11">
        <f>P15/零售存款!P84</f>
        <v>0.15915820460953184</v>
      </c>
      <c r="Q49" s="11">
        <f>Q15/零售存款!Q84</f>
        <v>0.15711143811126943</v>
      </c>
      <c r="R49" s="11">
        <f>R15/零售存款!R84</f>
        <v>0.15577756620811858</v>
      </c>
      <c r="S49" s="11">
        <f>S15/零售存款!S84</f>
        <v>0.16055962386657038</v>
      </c>
      <c r="T49" s="11">
        <f>T15/零售存款!T84</f>
        <v>0.16705531287576683</v>
      </c>
      <c r="U49" s="11">
        <f>U15/零售存款!U84</f>
        <v>0.16169064107744732</v>
      </c>
      <c r="V49" s="11">
        <f>V15/零售存款!V84</f>
        <v>0.17233750966838957</v>
      </c>
      <c r="W49" s="11">
        <f>W15/零售存款!W84</f>
        <v>0.17352211563799594</v>
      </c>
      <c r="X49" s="11">
        <f>X15/零售存款!X84</f>
        <v>0.17885153325939976</v>
      </c>
      <c r="Y49" s="11">
        <f>Y15/零售存款!Y84</f>
        <v>0.1787653338158133</v>
      </c>
      <c r="Z49" s="11">
        <f>Z15/零售存款!Z84</f>
        <v>0.17505883212745743</v>
      </c>
      <c r="AA49" s="11">
        <f>AA15/零售存款!AA84</f>
        <v>0.17826091693145713</v>
      </c>
    </row>
    <row r="50" spans="2:27" x14ac:dyDescent="0.4">
      <c r="B50" t="str">
        <f>[1]!to_tradecode(C50)</f>
        <v>601169</v>
      </c>
      <c r="C50" s="3" t="s">
        <v>13</v>
      </c>
      <c r="D50" s="11">
        <f>D16/零售存款!D85</f>
        <v>0</v>
      </c>
      <c r="E50" s="11" t="e">
        <f>E16/零售存款!E85</f>
        <v>#DIV/0!</v>
      </c>
      <c r="F50" s="11">
        <f>F16/零售存款!F85</f>
        <v>0</v>
      </c>
      <c r="G50" s="11" t="e">
        <f>G16/零售存款!G85</f>
        <v>#DIV/0!</v>
      </c>
      <c r="H50" s="11">
        <f>H16/零售存款!H85</f>
        <v>0</v>
      </c>
      <c r="I50" s="11">
        <f>I16/零售存款!I85</f>
        <v>0</v>
      </c>
      <c r="J50" s="11">
        <f>J16/零售存款!J85</f>
        <v>0.17135662191408657</v>
      </c>
      <c r="K50" s="11">
        <f>K16/零售存款!K85</f>
        <v>0</v>
      </c>
      <c r="L50" s="11">
        <f>L16/零售存款!L85</f>
        <v>0.16651549865888435</v>
      </c>
      <c r="M50" s="11">
        <f>M16/零售存款!M85</f>
        <v>0</v>
      </c>
      <c r="N50" s="11">
        <f>N16/零售存款!N85</f>
        <v>0.17909015897774991</v>
      </c>
      <c r="O50" s="11">
        <f>O16/零售存款!O85</f>
        <v>0</v>
      </c>
      <c r="P50" s="11">
        <f>P16/零售存款!P85</f>
        <v>0.18757400930433546</v>
      </c>
      <c r="Q50" s="11">
        <f>Q16/零售存款!Q85</f>
        <v>0</v>
      </c>
      <c r="R50" s="11">
        <f>R16/零售存款!R85</f>
        <v>0.19573061283612278</v>
      </c>
      <c r="S50" s="11">
        <f>S16/零售存款!S85</f>
        <v>0.19752356104590205</v>
      </c>
      <c r="T50" s="11">
        <f>T16/零售存款!T85</f>
        <v>0.19990178145304494</v>
      </c>
      <c r="U50" s="11">
        <f>U16/零售存款!U85</f>
        <v>0.20206242972409921</v>
      </c>
      <c r="V50" s="11">
        <f>V16/零售存款!V85</f>
        <v>0.20061377548864182</v>
      </c>
      <c r="W50" s="11">
        <f>W16/零售存款!W85</f>
        <v>0.19342386967983471</v>
      </c>
      <c r="X50" s="11">
        <f>X16/零售存款!X85</f>
        <v>0.2042365254817568</v>
      </c>
      <c r="Y50" s="11">
        <f>Y16/零售存款!Y85</f>
        <v>0.20526822299708564</v>
      </c>
      <c r="Z50" s="11">
        <f>Z16/零售存款!Z85</f>
        <v>0.19977600216872995</v>
      </c>
      <c r="AA50" s="11">
        <f>AA16/零售存款!AA85</f>
        <v>0.20016089533521833</v>
      </c>
    </row>
    <row r="51" spans="2:27" x14ac:dyDescent="0.4">
      <c r="B51" t="str">
        <f>[1]!to_tradecode(C51)</f>
        <v>601009</v>
      </c>
      <c r="C51" s="3" t="s">
        <v>14</v>
      </c>
      <c r="D51" s="11">
        <f>D17/零售存款!D86</f>
        <v>0</v>
      </c>
      <c r="E51" s="11" t="e">
        <f>E17/零售存款!E86</f>
        <v>#DIV/0!</v>
      </c>
      <c r="F51" s="11">
        <f>F17/零售存款!F86</f>
        <v>0</v>
      </c>
      <c r="G51" s="11">
        <f>G17/零售存款!G86</f>
        <v>0</v>
      </c>
      <c r="H51" s="11">
        <f>H17/零售存款!H86</f>
        <v>0</v>
      </c>
      <c r="I51" s="11">
        <f>I17/零售存款!I86</f>
        <v>0</v>
      </c>
      <c r="J51" s="11">
        <f>J17/零售存款!J86</f>
        <v>0</v>
      </c>
      <c r="K51" s="11">
        <f>K17/零售存款!K86</f>
        <v>0</v>
      </c>
      <c r="L51" s="11">
        <f>L17/零售存款!L86</f>
        <v>0</v>
      </c>
      <c r="M51" s="11">
        <f>M17/零售存款!M86</f>
        <v>0.13930219244116646</v>
      </c>
      <c r="N51" s="11">
        <f>N17/零售存款!N86</f>
        <v>0.132757346308368</v>
      </c>
      <c r="O51" s="11">
        <f>O17/零售存款!O86</f>
        <v>0.15306091853698486</v>
      </c>
      <c r="P51" s="11">
        <f>P17/零售存款!P86</f>
        <v>0.1403320134438312</v>
      </c>
      <c r="Q51" s="11">
        <f>Q17/零售存款!Q86</f>
        <v>0.16779487274777163</v>
      </c>
      <c r="R51" s="11">
        <f>R17/零售存款!R86</f>
        <v>0.16854955804102151</v>
      </c>
      <c r="S51" s="11">
        <f>S17/零售存款!S86</f>
        <v>0.17925143273810742</v>
      </c>
      <c r="T51" s="11">
        <f>T17/零售存款!T86</f>
        <v>0.17629292601536331</v>
      </c>
      <c r="U51" s="11">
        <f>U17/零售存款!U86</f>
        <v>0.16637436008789613</v>
      </c>
      <c r="V51" s="11">
        <f>V17/零售存款!V86</f>
        <v>0.14785262210309102</v>
      </c>
      <c r="W51" s="11">
        <f>W17/零售存款!W86</f>
        <v>0.14180349607219109</v>
      </c>
      <c r="X51" s="11">
        <f>X17/零售存款!X86</f>
        <v>0.13604555278823835</v>
      </c>
      <c r="Y51" s="11">
        <f>Y17/零售存款!Y86</f>
        <v>0.13356875798188994</v>
      </c>
      <c r="Z51" s="11">
        <f>Z17/零售存款!Z86</f>
        <v>0.1422763007515043</v>
      </c>
      <c r="AA51" s="11">
        <f>AA17/零售存款!AA86</f>
        <v>0.15157626957663595</v>
      </c>
    </row>
    <row r="52" spans="2:27" x14ac:dyDescent="0.4">
      <c r="B52" t="str">
        <f>[1]!to_tradecode(C52)</f>
        <v>002142</v>
      </c>
      <c r="C52" s="3" t="s">
        <v>15</v>
      </c>
      <c r="D52" s="11">
        <f>D18/零售存款!D87</f>
        <v>0</v>
      </c>
      <c r="E52" s="11" t="e">
        <f>E18/零售存款!E87</f>
        <v>#DIV/0!</v>
      </c>
      <c r="F52" s="11">
        <f>F18/零售存款!F87</f>
        <v>0</v>
      </c>
      <c r="G52" s="11">
        <f>G18/零售存款!G87</f>
        <v>0</v>
      </c>
      <c r="H52" s="11">
        <f>H18/零售存款!H87</f>
        <v>0</v>
      </c>
      <c r="I52" s="11">
        <f>I18/零售存款!I87</f>
        <v>0</v>
      </c>
      <c r="J52" s="11">
        <f>J18/零售存款!J87</f>
        <v>0</v>
      </c>
      <c r="K52" s="11">
        <f>K18/零售存款!K87</f>
        <v>0</v>
      </c>
      <c r="L52" s="11">
        <f>L18/零售存款!L87</f>
        <v>0</v>
      </c>
      <c r="M52" s="11">
        <f>M18/零售存款!M87</f>
        <v>0</v>
      </c>
      <c r="N52" s="11">
        <f>N18/零售存款!N87</f>
        <v>0</v>
      </c>
      <c r="O52" s="11">
        <f>O18/零售存款!O87</f>
        <v>0</v>
      </c>
      <c r="P52" s="11">
        <f>P18/零售存款!P87</f>
        <v>0.19318687912710084</v>
      </c>
      <c r="Q52" s="11">
        <f>Q18/零售存款!Q87</f>
        <v>0.19562141298528307</v>
      </c>
      <c r="R52" s="11">
        <f>R18/零售存款!R87</f>
        <v>0.22506702684740001</v>
      </c>
      <c r="S52" s="11">
        <f>S18/零售存款!S87</f>
        <v>0.24439829644658576</v>
      </c>
      <c r="T52" s="11">
        <f>T18/零售存款!T87</f>
        <v>0.24051962311708505</v>
      </c>
      <c r="U52" s="11">
        <f>U18/零售存款!U87</f>
        <v>0.24836368178074011</v>
      </c>
      <c r="V52" s="11">
        <f>V18/零售存款!V87</f>
        <v>0.24208320630873209</v>
      </c>
      <c r="W52" s="11">
        <f>W18/零售存款!W87</f>
        <v>0.23390780087653984</v>
      </c>
      <c r="X52" s="11">
        <f>X18/零售存款!X87</f>
        <v>0.22727620761877607</v>
      </c>
      <c r="Y52" s="11">
        <f>Y18/零售存款!Y87</f>
        <v>0.20885083159281354</v>
      </c>
      <c r="Z52" s="11">
        <f>Z18/零售存款!Z87</f>
        <v>0.19609538455338948</v>
      </c>
      <c r="AA52" s="11">
        <f>AA18/零售存款!AA87</f>
        <v>0.2029999272669463</v>
      </c>
    </row>
    <row r="53" spans="2:27" x14ac:dyDescent="0.4">
      <c r="B53" t="str">
        <f>[1]!to_tradecode(C53)</f>
        <v>600919</v>
      </c>
      <c r="C53" s="3" t="s">
        <v>16</v>
      </c>
      <c r="D53" s="11">
        <f>D19/零售存款!D88</f>
        <v>0</v>
      </c>
      <c r="E53" s="11" t="e">
        <f>E19/零售存款!E88</f>
        <v>#DIV/0!</v>
      </c>
      <c r="F53" s="11">
        <f>F19/零售存款!F88</f>
        <v>0</v>
      </c>
      <c r="G53" s="11" t="e">
        <f>G19/零售存款!G88</f>
        <v>#DIV/0!</v>
      </c>
      <c r="H53" s="11">
        <f>H19/零售存款!H88</f>
        <v>0</v>
      </c>
      <c r="I53" s="11" t="e">
        <f>I19/零售存款!I88</f>
        <v>#DIV/0!</v>
      </c>
      <c r="J53" s="11">
        <f>J19/零售存款!J88</f>
        <v>0</v>
      </c>
      <c r="K53" s="11" t="e">
        <f>K19/零售存款!K88</f>
        <v>#DIV/0!</v>
      </c>
      <c r="L53" s="11">
        <f>L19/零售存款!L88</f>
        <v>0.19723824100605122</v>
      </c>
      <c r="M53" s="11" t="e">
        <f>M19/零售存款!M88</f>
        <v>#DIV/0!</v>
      </c>
      <c r="N53" s="11">
        <f>N19/零售存款!N88</f>
        <v>0.18637940581976839</v>
      </c>
      <c r="O53" s="11">
        <f>O19/零售存款!O88</f>
        <v>0</v>
      </c>
      <c r="P53" s="11">
        <f>P19/零售存款!P88</f>
        <v>0.18756808814680259</v>
      </c>
      <c r="Q53" s="11" t="e">
        <f>Q19/零售存款!Q88</f>
        <v>#DIV/0!</v>
      </c>
      <c r="R53" s="11">
        <f>R19/零售存款!R88</f>
        <v>0.18994497348351394</v>
      </c>
      <c r="S53" s="11" t="e">
        <f>S19/零售存款!S88</f>
        <v>#DIV/0!</v>
      </c>
      <c r="T53" s="11">
        <f>T19/零售存款!T88</f>
        <v>0.20753883432673556</v>
      </c>
      <c r="U53" s="11" t="e">
        <f>U19/零售存款!U88</f>
        <v>#DIV/0!</v>
      </c>
      <c r="V53" s="11">
        <f>V19/零售存款!V88</f>
        <v>0.19748020177545716</v>
      </c>
      <c r="W53" s="11" t="e">
        <f>W19/零售存款!W88</f>
        <v>#DIV/0!</v>
      </c>
      <c r="X53" s="11">
        <f>X19/零售存款!X88</f>
        <v>0.19725846709709335</v>
      </c>
      <c r="Y53" s="11">
        <f>Y19/零售存款!Y88</f>
        <v>0.1916025017294411</v>
      </c>
      <c r="Z53" s="11">
        <f>Z19/零售存款!Z88</f>
        <v>0.19045691200682907</v>
      </c>
      <c r="AA53" s="11">
        <f>AA19/零售存款!AA88</f>
        <v>0.19499063518996151</v>
      </c>
    </row>
    <row r="54" spans="2:27" x14ac:dyDescent="0.4">
      <c r="B54" t="str">
        <f>[1]!to_tradecode(C54)</f>
        <v>601997</v>
      </c>
      <c r="C54" s="3" t="s">
        <v>17</v>
      </c>
      <c r="D54" s="11" t="e">
        <f>D20/零售存款!D89</f>
        <v>#DIV/0!</v>
      </c>
      <c r="E54" s="11" t="e">
        <f>E20/零售存款!E89</f>
        <v>#DIV/0!</v>
      </c>
      <c r="F54" s="11">
        <f>F20/零售存款!F89</f>
        <v>0</v>
      </c>
      <c r="G54" s="11" t="e">
        <f>G20/零售存款!G89</f>
        <v>#DIV/0!</v>
      </c>
      <c r="H54" s="11">
        <f>H20/零售存款!H89</f>
        <v>0.29480913633456024</v>
      </c>
      <c r="I54" s="11" t="e">
        <f>I20/零售存款!I89</f>
        <v>#DIV/0!</v>
      </c>
      <c r="J54" s="11">
        <f>J20/零售存款!J89</f>
        <v>0.31629006512744962</v>
      </c>
      <c r="K54" s="11">
        <f>K20/零售存款!K89</f>
        <v>0.33345979046926899</v>
      </c>
      <c r="L54" s="11">
        <f>L20/零售存款!L89</f>
        <v>0.30598496661303354</v>
      </c>
      <c r="M54" s="11" t="e">
        <f>M20/零售存款!M89</f>
        <v>#DIV/0!</v>
      </c>
      <c r="N54" s="11">
        <f>N20/零售存款!N89</f>
        <v>0.27172538721321055</v>
      </c>
      <c r="O54" s="11" t="e">
        <f>O20/零售存款!O89</f>
        <v>#DIV/0!</v>
      </c>
      <c r="P54" s="11">
        <f>P20/零售存款!P89</f>
        <v>0.27437094462592448</v>
      </c>
      <c r="Q54" s="11" t="e">
        <f>Q20/零售存款!Q89</f>
        <v>#DIV/0!</v>
      </c>
      <c r="R54" s="11">
        <f>R20/零售存款!R89</f>
        <v>0.25362798086264293</v>
      </c>
      <c r="S54" s="11" t="e">
        <f>S20/零售存款!S89</f>
        <v>#DIV/0!</v>
      </c>
      <c r="T54" s="11">
        <f>T20/零售存款!T89</f>
        <v>0.28043837132138344</v>
      </c>
      <c r="U54" s="11" t="e">
        <f>U20/零售存款!U89</f>
        <v>#DIV/0!</v>
      </c>
      <c r="V54" s="11">
        <f>V20/零售存款!V89</f>
        <v>0.28033991400043329</v>
      </c>
      <c r="W54" s="11">
        <f>W20/零售存款!W89</f>
        <v>0.24739470666008923</v>
      </c>
      <c r="X54" s="11">
        <f>X20/零售存款!X89</f>
        <v>0.20059706604143435</v>
      </c>
      <c r="Y54" s="11">
        <f>Y20/零售存款!Y89</f>
        <v>0.1981555926152497</v>
      </c>
      <c r="Z54" s="11">
        <f>Z20/零售存款!Z89</f>
        <v>0.19251952305201328</v>
      </c>
      <c r="AA54" s="11">
        <f>AA20/零售存款!AA89</f>
        <v>0.21964128053508875</v>
      </c>
    </row>
    <row r="55" spans="2:27" x14ac:dyDescent="0.4">
      <c r="B55" t="str">
        <f>[1]!to_tradecode(C55)</f>
        <v>601229</v>
      </c>
      <c r="C55" s="3" t="s">
        <v>18</v>
      </c>
      <c r="D55" s="11" t="e">
        <f>D21/零售存款!D90</f>
        <v>#DIV/0!</v>
      </c>
      <c r="E55" s="11" t="e">
        <f>E21/零售存款!E90</f>
        <v>#DIV/0!</v>
      </c>
      <c r="F55" s="11" t="e">
        <f>F21/零售存款!F90</f>
        <v>#DIV/0!</v>
      </c>
      <c r="G55" s="11" t="e">
        <f>G21/零售存款!G90</f>
        <v>#DIV/0!</v>
      </c>
      <c r="H55" s="11">
        <f>H21/零售存款!H90</f>
        <v>0.26097061626017531</v>
      </c>
      <c r="I55" s="11">
        <f>I21/零售存款!I90</f>
        <v>0</v>
      </c>
      <c r="J55" s="11">
        <f>J21/零售存款!J90</f>
        <v>0.29863458398068904</v>
      </c>
      <c r="K55" s="11">
        <f>K21/零售存款!K90</f>
        <v>0</v>
      </c>
      <c r="L55" s="11">
        <f>L21/零售存款!L90</f>
        <v>0.28465169005780872</v>
      </c>
      <c r="M55" s="11">
        <f>M21/零售存款!M90</f>
        <v>0.2673533628451325</v>
      </c>
      <c r="N55" s="11">
        <f>N21/零售存款!N90</f>
        <v>0.2440645506370607</v>
      </c>
      <c r="O55" s="11">
        <f>O21/零售存款!O90</f>
        <v>0.25241423100535337</v>
      </c>
      <c r="P55" s="11">
        <f>P21/零售存款!P90</f>
        <v>0.27602810781110293</v>
      </c>
      <c r="Q55" s="11">
        <f>Q21/零售存款!Q90</f>
        <v>0</v>
      </c>
      <c r="R55" s="11">
        <f>R21/零售存款!R90</f>
        <v>0.2716369673516994</v>
      </c>
      <c r="S55" s="11" t="e">
        <f>S21/零售存款!S90</f>
        <v>#DIV/0!</v>
      </c>
      <c r="T55" s="11">
        <f>T21/零售存款!T90</f>
        <v>0.2683252631949799</v>
      </c>
      <c r="U55" s="11" t="e">
        <f>U21/零售存款!U90</f>
        <v>#DIV/0!</v>
      </c>
      <c r="V55" s="11">
        <f>V21/零售存款!V90</f>
        <v>0.26399063673438761</v>
      </c>
      <c r="W55" s="11">
        <f>W21/零售存款!W90</f>
        <v>0.25568005035442504</v>
      </c>
      <c r="X55" s="11">
        <f>X21/零售存款!X90</f>
        <v>0.23986094305917588</v>
      </c>
      <c r="Y55" s="11">
        <f>Y21/零售存款!Y90</f>
        <v>0</v>
      </c>
      <c r="Z55" s="11">
        <f>Z21/零售存款!Z90</f>
        <v>0.24116881141498156</v>
      </c>
      <c r="AA55" s="11">
        <f>AA21/零售存款!AA90</f>
        <v>0.23596731823335132</v>
      </c>
    </row>
    <row r="56" spans="2:27" x14ac:dyDescent="0.4">
      <c r="B56" t="str">
        <f>[1]!to_tradecode(C56)</f>
        <v>600926</v>
      </c>
      <c r="C56" s="3" t="s">
        <v>19</v>
      </c>
      <c r="D56" s="11">
        <f>D22/零售存款!D91</f>
        <v>0</v>
      </c>
      <c r="E56" s="11" t="e">
        <f>E22/零售存款!E91</f>
        <v>#DIV/0!</v>
      </c>
      <c r="F56" s="11" t="e">
        <f>F22/零售存款!F91</f>
        <v>#DIV/0!</v>
      </c>
      <c r="G56" s="11" t="e">
        <f>G22/零售存款!G91</f>
        <v>#DIV/0!</v>
      </c>
      <c r="H56" s="11">
        <f>H22/零售存款!H91</f>
        <v>0.16751284479325457</v>
      </c>
      <c r="I56" s="11" t="e">
        <f>I22/零售存款!I91</f>
        <v>#DIV/0!</v>
      </c>
      <c r="J56" s="11">
        <f>J22/零售存款!J91</f>
        <v>0.18331504460063419</v>
      </c>
      <c r="K56" s="11" t="e">
        <f>K22/零售存款!K91</f>
        <v>#DIV/0!</v>
      </c>
      <c r="L56" s="11">
        <f>L22/零售存款!L91</f>
        <v>0.16824856775096575</v>
      </c>
      <c r="M56" s="11">
        <f>M22/零售存款!M91</f>
        <v>0.18312448548189861</v>
      </c>
      <c r="N56" s="11">
        <f>N22/零售存款!N91</f>
        <v>0.18035417063987341</v>
      </c>
      <c r="O56" s="11">
        <f>O22/零售存款!O91</f>
        <v>0.18111841481951596</v>
      </c>
      <c r="P56" s="11">
        <f>P22/零售存款!P91</f>
        <v>0.19586217837367462</v>
      </c>
      <c r="Q56" s="11" t="e">
        <f>Q22/零售存款!Q91</f>
        <v>#DIV/0!</v>
      </c>
      <c r="R56" s="11">
        <f>R22/零售存款!R91</f>
        <v>0.2027052425304785</v>
      </c>
      <c r="S56" s="11" t="e">
        <f>S22/零售存款!S91</f>
        <v>#DIV/0!</v>
      </c>
      <c r="T56" s="11">
        <f>T22/零售存款!T91</f>
        <v>0.20223818437800178</v>
      </c>
      <c r="U56" s="11" t="e">
        <f>U22/零售存款!U91</f>
        <v>#DIV/0!</v>
      </c>
      <c r="V56" s="11">
        <f>V22/零售存款!V91</f>
        <v>0.21206531989256111</v>
      </c>
      <c r="W56" s="11">
        <f>W22/零售存款!W91</f>
        <v>0.2170315134774955</v>
      </c>
      <c r="X56" s="11">
        <f>X22/零售存款!X91</f>
        <v>0.18347790350087967</v>
      </c>
      <c r="Y56" s="11">
        <f>Y22/零售存款!Y91</f>
        <v>0.17795078780751797</v>
      </c>
      <c r="Z56" s="11">
        <f>Z22/零售存款!Z91</f>
        <v>0.19480372613359095</v>
      </c>
      <c r="AA56" s="11">
        <f>AA22/零售存款!AA91</f>
        <v>0.17288762010351355</v>
      </c>
    </row>
    <row r="57" spans="2:27" x14ac:dyDescent="0.4">
      <c r="B57" t="str">
        <f>[1]!to_tradecode(C57)</f>
        <v>002807</v>
      </c>
      <c r="C57" s="3" t="s">
        <v>20</v>
      </c>
      <c r="D57" s="11" t="e">
        <f>D23/零售存款!D92</f>
        <v>#DIV/0!</v>
      </c>
      <c r="E57" s="11" t="e">
        <f>E23/零售存款!E92</f>
        <v>#DIV/0!</v>
      </c>
      <c r="F57" s="11" t="e">
        <f>F23/零售存款!F92</f>
        <v>#DIV/0!</v>
      </c>
      <c r="G57" s="11" t="e">
        <f>G23/零售存款!G92</f>
        <v>#DIV/0!</v>
      </c>
      <c r="H57" s="11">
        <f>H23/零售存款!H92</f>
        <v>0</v>
      </c>
      <c r="I57" s="11" t="e">
        <f>I23/零售存款!I92</f>
        <v>#DIV/0!</v>
      </c>
      <c r="J57" s="11">
        <f>J23/零售存款!J92</f>
        <v>0.44986283550362222</v>
      </c>
      <c r="K57" s="11" t="e">
        <f>K23/零售存款!K92</f>
        <v>#DIV/0!</v>
      </c>
      <c r="L57" s="11">
        <f>L23/零售存款!L92</f>
        <v>0.40838080259077442</v>
      </c>
      <c r="M57" s="11" t="e">
        <f>M23/零售存款!M92</f>
        <v>#DIV/0!</v>
      </c>
      <c r="N57" s="11">
        <f>N23/零售存款!N92</f>
        <v>0.36461685152156881</v>
      </c>
      <c r="O57" s="11" t="e">
        <f>O23/零售存款!O92</f>
        <v>#DIV/0!</v>
      </c>
      <c r="P57" s="11">
        <f>P23/零售存款!P92</f>
        <v>0.38424338327672547</v>
      </c>
      <c r="Q57" s="11" t="e">
        <f>Q23/零售存款!Q92</f>
        <v>#DIV/0!</v>
      </c>
      <c r="R57" s="11">
        <f>R23/零售存款!R92</f>
        <v>0.4131888902425358</v>
      </c>
      <c r="S57" s="11" t="e">
        <f>S23/零售存款!S92</f>
        <v>#DIV/0!</v>
      </c>
      <c r="T57" s="11">
        <f>T23/零售存款!T92</f>
        <v>0.45733229070553921</v>
      </c>
      <c r="U57" s="11" t="e">
        <f>U23/零售存款!U92</f>
        <v>#DIV/0!</v>
      </c>
      <c r="V57" s="11">
        <f>V23/零售存款!V92</f>
        <v>0.47929170678153765</v>
      </c>
      <c r="W57" s="11">
        <f>W23/零售存款!W92</f>
        <v>0.49775678592117484</v>
      </c>
      <c r="X57" s="11">
        <f>X23/零售存款!X92</f>
        <v>0</v>
      </c>
      <c r="Y57" s="11">
        <f>Y23/零售存款!Y92</f>
        <v>0</v>
      </c>
      <c r="Z57" s="11">
        <f>Z23/零售存款!Z92</f>
        <v>0</v>
      </c>
      <c r="AA57" s="11">
        <f>AA23/零售存款!AA92</f>
        <v>0.48005073360064326</v>
      </c>
    </row>
    <row r="58" spans="2:27" x14ac:dyDescent="0.4">
      <c r="B58" t="str">
        <f>[1]!to_tradecode(C58)</f>
        <v>603323</v>
      </c>
      <c r="C58" s="3" t="s">
        <v>21</v>
      </c>
      <c r="D58" s="11" t="e">
        <f>D24/零售存款!D93</f>
        <v>#DIV/0!</v>
      </c>
      <c r="E58" s="11" t="e">
        <f>E24/零售存款!E93</f>
        <v>#DIV/0!</v>
      </c>
      <c r="F58" s="11" t="e">
        <f>F24/零售存款!F93</f>
        <v>#DIV/0!</v>
      </c>
      <c r="G58" s="11" t="e">
        <f>G24/零售存款!G93</f>
        <v>#DIV/0!</v>
      </c>
      <c r="H58" s="11" t="e">
        <f>H24/零售存款!H93</f>
        <v>#DIV/0!</v>
      </c>
      <c r="I58" s="11" t="e">
        <f>I24/零售存款!I93</f>
        <v>#DIV/0!</v>
      </c>
      <c r="J58" s="11" t="e">
        <f>J24/零售存款!J93</f>
        <v>#DIV/0!</v>
      </c>
      <c r="K58" s="11" t="e">
        <f>K24/零售存款!K93</f>
        <v>#DIV/0!</v>
      </c>
      <c r="L58" s="11" t="e">
        <f>L24/零售存款!L93</f>
        <v>#DIV/0!</v>
      </c>
      <c r="M58" s="11" t="e">
        <f>M24/零售存款!M93</f>
        <v>#DIV/0!</v>
      </c>
      <c r="N58" s="11" t="e">
        <f>N24/零售存款!N93</f>
        <v>#DIV/0!</v>
      </c>
      <c r="O58" s="11" t="e">
        <f>O24/零售存款!O93</f>
        <v>#DIV/0!</v>
      </c>
      <c r="P58" s="11">
        <f>P24/零售存款!P93</f>
        <v>0.41040490636032551</v>
      </c>
      <c r="Q58" s="11" t="e">
        <f>Q24/零售存款!Q93</f>
        <v>#DIV/0!</v>
      </c>
      <c r="R58" s="11">
        <f>R24/零售存款!R93</f>
        <v>0.42662643441666603</v>
      </c>
      <c r="S58" s="11" t="e">
        <f>S24/零售存款!S93</f>
        <v>#DIV/0!</v>
      </c>
      <c r="T58" s="11">
        <f>T24/零售存款!T93</f>
        <v>0.43898241938635796</v>
      </c>
      <c r="U58" s="11" t="e">
        <f>U24/零售存款!U93</f>
        <v>#DIV/0!</v>
      </c>
      <c r="V58" s="11">
        <f>V24/零售存款!V93</f>
        <v>0.44222009928357181</v>
      </c>
      <c r="W58" s="11">
        <f>W24/零售存款!W93</f>
        <v>0.45777605396030396</v>
      </c>
      <c r="X58" s="11">
        <f>X24/零售存款!X93</f>
        <v>0.44262661612962484</v>
      </c>
      <c r="Y58" s="11">
        <f>Y24/零售存款!Y93</f>
        <v>0.43200465664740778</v>
      </c>
      <c r="Z58" s="11">
        <f>Z24/零售存款!Z93</f>
        <v>0.42486977764375339</v>
      </c>
      <c r="AA58" s="11">
        <f>AA24/零售存款!AA93</f>
        <v>0.41733224740215208</v>
      </c>
    </row>
    <row r="59" spans="2:27" x14ac:dyDescent="0.4">
      <c r="B59" t="str">
        <f>[1]!to_tradecode(C59)</f>
        <v>600908</v>
      </c>
      <c r="C59" s="3" t="s">
        <v>22</v>
      </c>
      <c r="D59" s="11" t="e">
        <f>D25/零售存款!D94</f>
        <v>#DIV/0!</v>
      </c>
      <c r="E59" s="11" t="e">
        <f>E25/零售存款!E94</f>
        <v>#DIV/0!</v>
      </c>
      <c r="F59" s="11" t="e">
        <f>F25/零售存款!F94</f>
        <v>#DIV/0!</v>
      </c>
      <c r="G59" s="11" t="e">
        <f>G25/零售存款!G94</f>
        <v>#DIV/0!</v>
      </c>
      <c r="H59" s="11" t="e">
        <f>H25/零售存款!H94</f>
        <v>#DIV/0!</v>
      </c>
      <c r="I59" s="11" t="e">
        <f>I25/零售存款!I94</f>
        <v>#DIV/0!</v>
      </c>
      <c r="J59" s="11" t="e">
        <f>J25/零售存款!J94</f>
        <v>#DIV/0!</v>
      </c>
      <c r="K59" s="11" t="e">
        <f>K25/零售存款!K94</f>
        <v>#DIV/0!</v>
      </c>
      <c r="L59" s="11">
        <f>L25/零售存款!L94</f>
        <v>0</v>
      </c>
      <c r="M59" s="11" t="e">
        <f>M25/零售存款!M94</f>
        <v>#DIV/0!</v>
      </c>
      <c r="N59" s="11">
        <f>N25/零售存款!N94</f>
        <v>0</v>
      </c>
      <c r="O59" s="11" t="e">
        <f>O25/零售存款!O94</f>
        <v>#DIV/0!</v>
      </c>
      <c r="P59" s="11">
        <f>P25/零售存款!P94</f>
        <v>0.34583810443144736</v>
      </c>
      <c r="Q59" s="11" t="e">
        <f>Q25/零售存款!Q94</f>
        <v>#DIV/0!</v>
      </c>
      <c r="R59" s="11">
        <f>R25/零售存款!R94</f>
        <v>0.39999641146957204</v>
      </c>
      <c r="S59" s="11" t="e">
        <f>S25/零售存款!S94</f>
        <v>#DIV/0!</v>
      </c>
      <c r="T59" s="11">
        <f>T25/零售存款!T94</f>
        <v>0.44559137746429622</v>
      </c>
      <c r="U59" s="11" t="e">
        <f>U25/零售存款!U94</f>
        <v>#DIV/0!</v>
      </c>
      <c r="V59" s="11">
        <f>V25/零售存款!V94</f>
        <v>0.45420525211304763</v>
      </c>
      <c r="W59" s="11">
        <f>W25/零售存款!W94</f>
        <v>0.46295682271587679</v>
      </c>
      <c r="X59" s="11">
        <f>X25/零售存款!X94</f>
        <v>0.44912923384292114</v>
      </c>
      <c r="Y59" s="11">
        <f>Y25/零售存款!Y94</f>
        <v>0.42847942946801681</v>
      </c>
      <c r="Z59" s="11">
        <f>Z25/零售存款!Z94</f>
        <v>0.42026615582826854</v>
      </c>
      <c r="AA59" s="11">
        <f>AA25/零售存款!AA94</f>
        <v>0.41339386349655588</v>
      </c>
    </row>
    <row r="60" spans="2:27" x14ac:dyDescent="0.4">
      <c r="B60" t="str">
        <f>[1]!to_tradecode(C60)</f>
        <v>002839</v>
      </c>
      <c r="C60" s="7" t="s">
        <v>29</v>
      </c>
      <c r="D60" s="11">
        <f>D26/零售存款!D95</f>
        <v>0</v>
      </c>
      <c r="E60" s="11" t="e">
        <f>E26/零售存款!E95</f>
        <v>#DIV/0!</v>
      </c>
      <c r="F60" s="11">
        <f>F26/零售存款!F95</f>
        <v>0</v>
      </c>
      <c r="G60" s="11" t="e">
        <f>G26/零售存款!G95</f>
        <v>#DIV/0!</v>
      </c>
      <c r="H60" s="11">
        <f>H26/零售存款!H95</f>
        <v>0</v>
      </c>
      <c r="I60" s="11" t="e">
        <f>I26/零售存款!I95</f>
        <v>#DIV/0!</v>
      </c>
      <c r="J60" s="11">
        <f>J26/零售存款!J95</f>
        <v>0</v>
      </c>
      <c r="K60" s="11" t="e">
        <f>K26/零售存款!K95</f>
        <v>#DIV/0!</v>
      </c>
      <c r="L60" s="11">
        <f>L26/零售存款!L95</f>
        <v>0</v>
      </c>
      <c r="M60" s="11" t="e">
        <f>M26/零售存款!M95</f>
        <v>#DIV/0!</v>
      </c>
      <c r="N60" s="11">
        <f>N26/零售存款!N95</f>
        <v>0</v>
      </c>
      <c r="O60" s="11" t="e">
        <f>O26/零售存款!O95</f>
        <v>#DIV/0!</v>
      </c>
      <c r="P60" s="11">
        <f>P26/零售存款!P95</f>
        <v>0.41125102520460499</v>
      </c>
      <c r="Q60" s="11" t="e">
        <f>Q26/零售存款!Q95</f>
        <v>#DIV/0!</v>
      </c>
      <c r="R60" s="11">
        <f>R26/零售存款!R95</f>
        <v>0.43305724927830686</v>
      </c>
      <c r="S60" s="11" t="e">
        <f>S26/零售存款!S95</f>
        <v>#DIV/0!</v>
      </c>
      <c r="T60" s="11">
        <f>T26/零售存款!T95</f>
        <v>0.46812260595149691</v>
      </c>
      <c r="U60" s="11" t="e">
        <f>U26/零售存款!U95</f>
        <v>#DIV/0!</v>
      </c>
      <c r="V60" s="11">
        <f>V26/零售存款!V95</f>
        <v>0.4857752435021564</v>
      </c>
      <c r="W60" s="11" t="e">
        <f>W26/零售存款!W95</f>
        <v>#DIV/0!</v>
      </c>
      <c r="X60" s="11">
        <f>X26/零售存款!X95</f>
        <v>0.51675217666615514</v>
      </c>
      <c r="Y60" s="11">
        <f>Y26/零售存款!Y95</f>
        <v>0.48992952359101788</v>
      </c>
      <c r="Z60" s="11">
        <f>Z26/零售存款!Z95</f>
        <v>0.48973892221502119</v>
      </c>
      <c r="AA60" s="11">
        <f>AA26/零售存款!AA95</f>
        <v>0.48489453152829093</v>
      </c>
    </row>
    <row r="61" spans="2:27" x14ac:dyDescent="0.4">
      <c r="B61" t="str">
        <f>[1]!to_tradecode(C61)</f>
        <v>601128</v>
      </c>
      <c r="C61" s="3" t="s">
        <v>23</v>
      </c>
      <c r="D61" s="11" t="e">
        <f>D27/零售存款!D96</f>
        <v>#DIV/0!</v>
      </c>
      <c r="E61" s="11" t="e">
        <f>E27/零售存款!E96</f>
        <v>#DIV/0!</v>
      </c>
      <c r="F61" s="11">
        <f>F27/零售存款!F96</f>
        <v>0</v>
      </c>
      <c r="G61" s="11" t="e">
        <f>G27/零售存款!G96</f>
        <v>#DIV/0!</v>
      </c>
      <c r="H61" s="11">
        <f>H27/零售存款!H96</f>
        <v>0</v>
      </c>
      <c r="I61" s="11" t="e">
        <f>I27/零售存款!I96</f>
        <v>#DIV/0!</v>
      </c>
      <c r="J61" s="11">
        <f>J27/零售存款!J96</f>
        <v>0</v>
      </c>
      <c r="K61" s="11" t="e">
        <f>K27/零售存款!K96</f>
        <v>#DIV/0!</v>
      </c>
      <c r="L61" s="11">
        <f>L27/零售存款!L96</f>
        <v>0</v>
      </c>
      <c r="M61" s="11" t="e">
        <f>M27/零售存款!M96</f>
        <v>#DIV/0!</v>
      </c>
      <c r="N61" s="11">
        <f>N27/零售存款!N96</f>
        <v>0</v>
      </c>
      <c r="O61" s="11" t="e">
        <f>O27/零售存款!O96</f>
        <v>#DIV/0!</v>
      </c>
      <c r="P61" s="11">
        <f>P27/零售存款!P96</f>
        <v>0.46909502901618522</v>
      </c>
      <c r="Q61" s="11" t="e">
        <f>Q27/零售存款!Q96</f>
        <v>#DIV/0!</v>
      </c>
      <c r="R61" s="11">
        <f>R27/零售存款!R96</f>
        <v>0.49381455392766288</v>
      </c>
      <c r="S61" s="11" t="e">
        <f>S27/零售存款!S96</f>
        <v>#DIV/0!</v>
      </c>
      <c r="T61" s="11">
        <f>T27/零售存款!T96</f>
        <v>0.52328695079299037</v>
      </c>
      <c r="U61" s="11" t="e">
        <f>U27/零售存款!U96</f>
        <v>#DIV/0!</v>
      </c>
      <c r="V61" s="11">
        <f>V27/零售存款!V96</f>
        <v>0.5438331010117976</v>
      </c>
      <c r="W61" s="11">
        <f>W27/零售存款!W96</f>
        <v>0.55258185713323504</v>
      </c>
      <c r="X61" s="11">
        <f>X27/零售存款!X96</f>
        <v>0.54221614434309773</v>
      </c>
      <c r="Y61" s="11">
        <f>Y27/零售存款!Y96</f>
        <v>0.53777285161990096</v>
      </c>
      <c r="Z61" s="11">
        <f>Z27/零售存款!Z96</f>
        <v>0.54720923399322252</v>
      </c>
      <c r="AA61" s="11">
        <f>AA27/零售存款!AA96</f>
        <v>0.53853932089750611</v>
      </c>
    </row>
    <row r="62" spans="2:27" x14ac:dyDescent="0.4">
      <c r="B62" t="str">
        <f>[1]!to_tradecode(C62)</f>
        <v>0</v>
      </c>
      <c r="C62" s="4" t="s">
        <v>24</v>
      </c>
      <c r="D62" s="11">
        <f>D28/零售存款!D97</f>
        <v>0</v>
      </c>
      <c r="E62" s="11">
        <f>E28/零售存款!E97</f>
        <v>0</v>
      </c>
      <c r="F62" s="11">
        <f>F28/零售存款!F97</f>
        <v>0</v>
      </c>
      <c r="G62" s="11">
        <f>G28/零售存款!G97</f>
        <v>0</v>
      </c>
      <c r="H62" s="11">
        <f>H28/零售存款!H97</f>
        <v>0.41076166579788909</v>
      </c>
      <c r="I62" s="11">
        <f>I28/零售存款!I97</f>
        <v>0.38944202073765516</v>
      </c>
      <c r="J62" s="11">
        <f>J28/零售存款!J97</f>
        <v>0.44420040401483907</v>
      </c>
      <c r="K62" s="11">
        <f>K28/零售存款!K97</f>
        <v>0.39610369964394265</v>
      </c>
      <c r="L62" s="11">
        <f>L28/零售存款!L97</f>
        <v>0.42119784494508611</v>
      </c>
      <c r="M62" s="11">
        <f>M28/零售存款!M97</f>
        <v>0.41492227531216858</v>
      </c>
      <c r="N62" s="11">
        <f>N28/零售存款!N97</f>
        <v>0.38289164964880956</v>
      </c>
      <c r="O62" s="11">
        <f>O28/零售存款!O97</f>
        <v>0.40388258975989033</v>
      </c>
      <c r="P62" s="11">
        <f>P28/零售存款!P97</f>
        <v>0.37646971458870476</v>
      </c>
      <c r="Q62" s="11">
        <f>Q28/零售存款!Q97</f>
        <v>0.34089452115097935</v>
      </c>
      <c r="R62" s="11">
        <f>R28/零售存款!R97</f>
        <v>0.43874830541218113</v>
      </c>
      <c r="S62" s="11">
        <f>S28/零售存款!S97</f>
        <v>0.34972790370580031</v>
      </c>
      <c r="T62" s="11">
        <f>T28/零售存款!T97</f>
        <v>0.4340662628717083</v>
      </c>
      <c r="U62" s="11">
        <f>U28/零售存款!U97</f>
        <v>0.33847582029507672</v>
      </c>
      <c r="V62" s="11">
        <f>V28/零售存款!V97</f>
        <v>0.4290285188872891</v>
      </c>
      <c r="W62" s="11">
        <f>W28/零售存款!W97</f>
        <v>0.33563601553256861</v>
      </c>
      <c r="X62" s="11">
        <f>X28/零售存款!X97</f>
        <v>0.42650011940814736</v>
      </c>
      <c r="Y62" s="11">
        <f>Y28/零售存款!Y97</f>
        <v>0.41941884369356652</v>
      </c>
      <c r="Z62" s="11">
        <f>Z28/零售存款!Z97</f>
        <v>0.41994188650758946</v>
      </c>
      <c r="AA62" s="11">
        <f>AA28/零售存款!AA97</f>
        <v>0.41800662697444252</v>
      </c>
    </row>
    <row r="63" spans="2:27" x14ac:dyDescent="0.4">
      <c r="B63" t="str">
        <f>[1]!to_tradecode(C63)</f>
        <v>0</v>
      </c>
      <c r="C63" s="5" t="s">
        <v>25</v>
      </c>
      <c r="D63" s="11">
        <f>D29/零售存款!D98</f>
        <v>0</v>
      </c>
      <c r="E63" s="11">
        <f>E29/零售存款!E98</f>
        <v>0</v>
      </c>
      <c r="F63" s="11">
        <f>F29/零售存款!F98</f>
        <v>0</v>
      </c>
      <c r="G63" s="11">
        <f>G29/零售存款!G98</f>
        <v>0</v>
      </c>
      <c r="H63" s="11">
        <f>H29/零售存款!H98</f>
        <v>0.4870624933485842</v>
      </c>
      <c r="I63" s="11">
        <f>I29/零售存款!I98</f>
        <v>0.46219726286219215</v>
      </c>
      <c r="J63" s="11">
        <f>J29/零售存款!J98</f>
        <v>0.5077586292680879</v>
      </c>
      <c r="K63" s="11">
        <f>K29/零售存款!K98</f>
        <v>0.46148770031426795</v>
      </c>
      <c r="L63" s="11">
        <f>L29/零售存款!L98</f>
        <v>0.48348210792557605</v>
      </c>
      <c r="M63" s="11">
        <f>M29/零售存款!M98</f>
        <v>0.47886347836766918</v>
      </c>
      <c r="N63" s="11">
        <f>N29/零售存款!N98</f>
        <v>0.43718693353323285</v>
      </c>
      <c r="O63" s="11">
        <f>O29/零售存款!O98</f>
        <v>0.47108604686328209</v>
      </c>
      <c r="P63" s="11">
        <f>P29/零售存款!P98</f>
        <v>0.42841259944965487</v>
      </c>
      <c r="Q63" s="11">
        <f>Q29/零售存款!Q98</f>
        <v>0.38967782110193078</v>
      </c>
      <c r="R63" s="11">
        <f>R29/零售存款!R98</f>
        <v>0.51134174976030045</v>
      </c>
      <c r="S63" s="11">
        <f>S29/零售存款!S98</f>
        <v>0.39710843748098223</v>
      </c>
      <c r="T63" s="11">
        <f>T29/零售存款!T98</f>
        <v>0.50890668468079081</v>
      </c>
      <c r="U63" s="11">
        <f>U29/零售存款!U98</f>
        <v>0.38504717410743028</v>
      </c>
      <c r="V63" s="11">
        <f>V29/零售存款!V98</f>
        <v>0.50944425474718957</v>
      </c>
      <c r="W63" s="11">
        <f>W29/零售存款!W98</f>
        <v>0.38878928504436666</v>
      </c>
      <c r="X63" s="11">
        <f>X29/零售存款!X98</f>
        <v>0.51214353642373134</v>
      </c>
      <c r="Y63" s="11">
        <f>Y29/零售存款!Y98</f>
        <v>0.50684055484044155</v>
      </c>
      <c r="Z63" s="11">
        <f>Z29/零售存款!Z98</f>
        <v>0.50658642851888691</v>
      </c>
      <c r="AA63" s="11">
        <f>AA29/零售存款!AA98</f>
        <v>0.50006920484004758</v>
      </c>
    </row>
    <row r="64" spans="2:27" x14ac:dyDescent="0.4">
      <c r="B64" t="str">
        <f>[1]!to_tradecode(C64)</f>
        <v>0</v>
      </c>
      <c r="C64" s="5" t="s">
        <v>26</v>
      </c>
      <c r="D64" s="11">
        <f>D30/零售存款!D99</f>
        <v>0</v>
      </c>
      <c r="E64" s="11">
        <f>E30/零售存款!E99</f>
        <v>0</v>
      </c>
      <c r="F64" s="11">
        <f>F30/零售存款!F99</f>
        <v>0</v>
      </c>
      <c r="G64" s="11">
        <f>G30/零售存款!G99</f>
        <v>0</v>
      </c>
      <c r="H64" s="11">
        <f>H30/零售存款!H99</f>
        <v>0.10860231290189394</v>
      </c>
      <c r="I64" s="11">
        <f>I30/零售存款!I99</f>
        <v>0.13620910685883905</v>
      </c>
      <c r="J64" s="11">
        <f>J30/零售存款!J99</f>
        <v>0.20375014435064939</v>
      </c>
      <c r="K64" s="11">
        <f>K30/零售存款!K99</f>
        <v>0.20068469338429326</v>
      </c>
      <c r="L64" s="11">
        <f>L30/零售存款!L99</f>
        <v>0.20402708519003496</v>
      </c>
      <c r="M64" s="11">
        <f>M30/零售存款!M99</f>
        <v>0.19615135477024997</v>
      </c>
      <c r="N64" s="11">
        <f>N30/零售存款!N99</f>
        <v>0.19435002976472252</v>
      </c>
      <c r="O64" s="11">
        <f>O30/零售存款!O99</f>
        <v>0.19925260090948255</v>
      </c>
      <c r="P64" s="11">
        <f>P30/零售存款!P99</f>
        <v>0.19771416178520521</v>
      </c>
      <c r="Q64" s="11">
        <f>Q30/零售存款!Q99</f>
        <v>0.20130242370962631</v>
      </c>
      <c r="R64" s="11">
        <f>R30/零售存款!R99</f>
        <v>0.20485136708206098</v>
      </c>
      <c r="S64" s="11">
        <f>S30/零售存款!S99</f>
        <v>0.20665058663402547</v>
      </c>
      <c r="T64" s="11">
        <f>T30/零售存款!T99</f>
        <v>0.20303873726796257</v>
      </c>
      <c r="U64" s="11">
        <f>U30/零售存款!U99</f>
        <v>0.20633000921392972</v>
      </c>
      <c r="V64" s="11">
        <f>V30/零售存款!V99</f>
        <v>0.19550267227548387</v>
      </c>
      <c r="W64" s="11">
        <f>W30/零售存款!W99</f>
        <v>0.19033178260411099</v>
      </c>
      <c r="X64" s="11">
        <f>X30/零售存款!X99</f>
        <v>0.18882007678974363</v>
      </c>
      <c r="Y64" s="11">
        <f>Y30/零售存款!Y99</f>
        <v>0.18244387007298618</v>
      </c>
      <c r="Z64" s="11">
        <f>Z30/零售存款!Z99</f>
        <v>0.17599431640225824</v>
      </c>
      <c r="AA64" s="11">
        <f>AA30/零售存款!AA99</f>
        <v>0.18115312154602486</v>
      </c>
    </row>
    <row r="65" spans="2:27" x14ac:dyDescent="0.4">
      <c r="B65" t="str">
        <f>[1]!to_tradecode(C65)</f>
        <v>0</v>
      </c>
      <c r="C65" s="5" t="s">
        <v>27</v>
      </c>
      <c r="D65" s="11">
        <f>D31/零售存款!D100</f>
        <v>0</v>
      </c>
      <c r="E65" s="11" t="e">
        <f>E31/零售存款!E100</f>
        <v>#DIV/0!</v>
      </c>
      <c r="F65" s="11">
        <f>F31/零售存款!F100</f>
        <v>0</v>
      </c>
      <c r="G65" s="11">
        <f>G31/零售存款!G100</f>
        <v>0</v>
      </c>
      <c r="H65" s="11">
        <f>H31/零售存款!H100</f>
        <v>9.1427967142780328E-2</v>
      </c>
      <c r="I65" s="11">
        <f>I31/零售存款!I100</f>
        <v>1.8398602743448855E-2</v>
      </c>
      <c r="J65" s="11">
        <f>J31/零售存款!J100</f>
        <v>0.15413255688555846</v>
      </c>
      <c r="K65" s="11">
        <f>K31/零售存款!K100</f>
        <v>1.4106257674361437E-2</v>
      </c>
      <c r="L65" s="11">
        <f>L31/零售存款!L100</f>
        <v>0.17977887842920071</v>
      </c>
      <c r="M65" s="11">
        <f>M31/零售存款!M100</f>
        <v>0.10959039081520716</v>
      </c>
      <c r="N65" s="11">
        <f>N31/零售存款!N100</f>
        <v>0.18028585205670844</v>
      </c>
      <c r="O65" s="11">
        <f>O31/零售存款!O100</f>
        <v>8.6406445506254509E-2</v>
      </c>
      <c r="P65" s="11">
        <f>P31/零售存款!P100</f>
        <v>0.20751555140749231</v>
      </c>
      <c r="Q65" s="11">
        <f>Q31/零售存款!Q100</f>
        <v>4.664874644815508E-2</v>
      </c>
      <c r="R65" s="11">
        <f>R31/零售存款!R100</f>
        <v>0.21366279110172401</v>
      </c>
      <c r="S65" s="11">
        <f>S31/零售存款!S100</f>
        <v>0.2031633794064463</v>
      </c>
      <c r="T65" s="11">
        <f>T31/零售存款!T100</f>
        <v>0.22072104254667771</v>
      </c>
      <c r="U65" s="11">
        <f>U31/零售存款!U100</f>
        <v>0.20329125402656245</v>
      </c>
      <c r="V65" s="11">
        <f>V31/零售存款!V100</f>
        <v>0.21545697945452758</v>
      </c>
      <c r="W65" s="11">
        <f>W31/零售存款!W100</f>
        <v>0.21076454765099858</v>
      </c>
      <c r="X65" s="11">
        <f>X31/零售存款!X100</f>
        <v>0.20157387405748178</v>
      </c>
      <c r="Y65" s="11">
        <f>Y31/零售存款!Y100</f>
        <v>0.1527378243216056</v>
      </c>
      <c r="Z65" s="11">
        <f>Z31/零售存款!Z100</f>
        <v>0.19624663354478433</v>
      </c>
      <c r="AA65" s="11">
        <f>AA31/零售存款!AA100</f>
        <v>0.19777808244322129</v>
      </c>
    </row>
    <row r="66" spans="2:27" x14ac:dyDescent="0.4">
      <c r="B66" t="str">
        <f>[1]!to_tradecode(C66)</f>
        <v>0</v>
      </c>
      <c r="C66" s="6" t="s">
        <v>28</v>
      </c>
      <c r="D66" s="11">
        <f>D32/零售存款!D101</f>
        <v>0</v>
      </c>
      <c r="E66" s="11" t="e">
        <f>E32/零售存款!E101</f>
        <v>#DIV/0!</v>
      </c>
      <c r="F66" s="11">
        <f>F32/零售存款!F101</f>
        <v>0</v>
      </c>
      <c r="G66" s="11" t="e">
        <f>G32/零售存款!G101</f>
        <v>#DIV/0!</v>
      </c>
      <c r="H66" s="11">
        <f>H32/零售存款!H101</f>
        <v>0</v>
      </c>
      <c r="I66" s="11" t="e">
        <f>I32/零售存款!I101</f>
        <v>#DIV/0!</v>
      </c>
      <c r="J66" s="11">
        <f>J32/零售存款!J101</f>
        <v>0.30795199030614551</v>
      </c>
      <c r="K66" s="11" t="e">
        <f>K32/零售存款!K101</f>
        <v>#DIV/0!</v>
      </c>
      <c r="L66" s="11">
        <f>L32/零售存款!L101</f>
        <v>0.21352093012250922</v>
      </c>
      <c r="M66" s="11" t="e">
        <f>M32/零售存款!M101</f>
        <v>#DIV/0!</v>
      </c>
      <c r="N66" s="11">
        <f>N32/零售存款!N101</f>
        <v>0.18397110533632774</v>
      </c>
      <c r="O66" s="11" t="e">
        <f>O32/零售存款!O101</f>
        <v>#DIV/0!</v>
      </c>
      <c r="P66" s="11">
        <f>P32/零售存款!P101</f>
        <v>0.40506368151479816</v>
      </c>
      <c r="Q66" s="11" t="e">
        <f>Q32/零售存款!Q101</f>
        <v>#DIV/0!</v>
      </c>
      <c r="R66" s="11">
        <f>R32/零售存款!R101</f>
        <v>0.43456545829273063</v>
      </c>
      <c r="S66" s="11" t="e">
        <f>S32/零售存款!S101</f>
        <v>#DIV/0!</v>
      </c>
      <c r="T66" s="11">
        <f>T32/零售存款!T101</f>
        <v>0.46826413590093113</v>
      </c>
      <c r="U66" s="11" t="e">
        <f>U32/零售存款!U101</f>
        <v>#DIV/0!</v>
      </c>
      <c r="V66" s="11">
        <f>V32/零售存款!V101</f>
        <v>0.4831843027715666</v>
      </c>
      <c r="W66" s="11">
        <f>W32/零售存款!W101</f>
        <v>0.49504096466625291</v>
      </c>
      <c r="X66" s="11">
        <f>X32/零售存款!X101</f>
        <v>0.39414814998879844</v>
      </c>
      <c r="Y66" s="11">
        <f>Y32/零售存款!Y101</f>
        <v>0.38481860914653754</v>
      </c>
      <c r="Z66" s="11">
        <f>Z32/零售存款!Z101</f>
        <v>0.3820720753855365</v>
      </c>
      <c r="AA66" s="11">
        <f>AA32/零售存款!AA101</f>
        <v>0.4678555107344694</v>
      </c>
    </row>
    <row r="70" spans="2:27" x14ac:dyDescent="0.4">
      <c r="C70" t="s">
        <v>79</v>
      </c>
      <c r="D70" s="1">
        <v>38717</v>
      </c>
      <c r="E70" s="1">
        <v>38898</v>
      </c>
      <c r="F70" s="1">
        <v>39082</v>
      </c>
      <c r="G70" s="1">
        <v>39263</v>
      </c>
      <c r="H70" s="1">
        <v>39447</v>
      </c>
      <c r="I70" s="1">
        <v>39629</v>
      </c>
      <c r="J70" s="1">
        <v>39813</v>
      </c>
      <c r="K70" s="1">
        <v>39994</v>
      </c>
      <c r="L70" s="1">
        <v>40178</v>
      </c>
      <c r="M70" s="1">
        <v>40359</v>
      </c>
      <c r="N70" s="1">
        <v>40543</v>
      </c>
      <c r="O70" s="1">
        <v>40724</v>
      </c>
      <c r="P70" s="1">
        <v>40908</v>
      </c>
      <c r="Q70" s="1">
        <v>41090</v>
      </c>
      <c r="R70" s="1">
        <v>41274</v>
      </c>
      <c r="S70" s="1">
        <v>41455</v>
      </c>
      <c r="T70" s="1">
        <v>41639</v>
      </c>
      <c r="U70" s="1">
        <v>41820</v>
      </c>
      <c r="V70" s="1">
        <v>42004</v>
      </c>
      <c r="W70" s="1">
        <v>42185</v>
      </c>
      <c r="X70" s="1">
        <v>42369</v>
      </c>
      <c r="Y70" s="1">
        <v>42551</v>
      </c>
      <c r="Z70" s="1">
        <v>42735</v>
      </c>
      <c r="AA70" s="1">
        <v>42916</v>
      </c>
    </row>
    <row r="71" spans="2:27" x14ac:dyDescent="0.4">
      <c r="B71" t="str">
        <f>[1]!to_tradecode(C71)</f>
        <v>601398</v>
      </c>
      <c r="C71" s="3" t="s">
        <v>0</v>
      </c>
      <c r="D71" s="11" t="e">
        <f>零售存款!D36/负债端!D2</f>
        <v>#DIV/0!</v>
      </c>
      <c r="E71" s="11" t="e">
        <f>零售存款!E36/负债端!E2</f>
        <v>#DIV/0!</v>
      </c>
      <c r="F71" s="11" t="e">
        <f>零售存款!F36/负债端!F2</f>
        <v>#DIV/0!</v>
      </c>
      <c r="G71" s="11" t="e">
        <f>零售存款!G36/负债端!G2</f>
        <v>#DIV/0!</v>
      </c>
      <c r="H71" s="11">
        <f>零售存款!H36/负债端!H2</f>
        <v>0.36206572353158406</v>
      </c>
      <c r="I71" s="11">
        <f>零售存款!I36/负债端!I2</f>
        <v>0.34681627774967572</v>
      </c>
      <c r="J71" s="11">
        <f>零售存款!J36/负债端!J2</f>
        <v>0.35708090871188014</v>
      </c>
      <c r="K71" s="11">
        <f>零售存款!K36/负债端!K2</f>
        <v>0.38209494471266431</v>
      </c>
      <c r="L71" s="11">
        <f>零售存款!L36/负债端!L2</f>
        <v>0.38799729295481616</v>
      </c>
      <c r="M71" s="11">
        <f>零售存款!M36/负债端!M2</f>
        <v>0.40347281263069434</v>
      </c>
      <c r="N71" s="11">
        <f>零售存款!N36/负债端!N2</f>
        <v>0.4296070471428623</v>
      </c>
      <c r="O71" s="11">
        <f>零售存款!O36/负债端!O2</f>
        <v>0.43197679895686869</v>
      </c>
      <c r="P71" s="11">
        <f>零售存款!P36/负债端!P2</f>
        <v>0.43595747262211498</v>
      </c>
      <c r="Q71" s="11">
        <f>零售存款!Q36/负债端!Q2</f>
        <v>0.42243982960343079</v>
      </c>
      <c r="R71" s="11">
        <f>零售存款!R36/负债端!R2</f>
        <v>0.42722709579241802</v>
      </c>
      <c r="S71" s="11">
        <f>零售存款!S36/负债端!S2</f>
        <v>0.43044550972702933</v>
      </c>
      <c r="T71" s="11">
        <f>零售存款!T36/负债端!T2</f>
        <v>0.43428232590697086</v>
      </c>
      <c r="U71" s="11">
        <f>零售存款!U36/负债端!U2</f>
        <v>0.44697667705539879</v>
      </c>
      <c r="V71" s="11">
        <f>零售存款!V36/负债端!V2</f>
        <v>0.43872435925346864</v>
      </c>
      <c r="W71" s="11">
        <f>零售存款!W36/负债端!W2</f>
        <v>0.43812074036960946</v>
      </c>
      <c r="X71" s="11">
        <f>零售存款!X36/负债端!X2</f>
        <v>0.44605488090298345</v>
      </c>
      <c r="Y71" s="11">
        <f>零售存款!Y36/负债端!Y2</f>
        <v>0.44684647031039854</v>
      </c>
      <c r="Z71" s="11">
        <f>零售存款!Z36/负债端!Z2</f>
        <v>0.45703262577790615</v>
      </c>
      <c r="AA71" s="11">
        <f>零售存款!AA36/负债端!AA2</f>
        <v>0.44653932701794263</v>
      </c>
    </row>
    <row r="72" spans="2:27" x14ac:dyDescent="0.4">
      <c r="B72" t="str">
        <f>[1]!to_tradecode(C72)</f>
        <v>601939</v>
      </c>
      <c r="C72" s="3" t="s">
        <v>1</v>
      </c>
      <c r="D72" s="11" t="e">
        <f>零售存款!D37/负债端!D3</f>
        <v>#DIV/0!</v>
      </c>
      <c r="E72" s="11" t="e">
        <f>零售存款!E37/负债端!E3</f>
        <v>#DIV/0!</v>
      </c>
      <c r="F72" s="11" t="e">
        <f>零售存款!F37/负债端!F3</f>
        <v>#DIV/0!</v>
      </c>
      <c r="G72" s="11" t="e">
        <f>零售存款!G37/负债端!G3</f>
        <v>#DIV/0!</v>
      </c>
      <c r="H72" s="11">
        <f>零售存款!H37/负债端!H3</f>
        <v>0.42849518505627104</v>
      </c>
      <c r="I72" s="11">
        <f>零售存款!I37/负债端!I3</f>
        <v>0.39548083860395133</v>
      </c>
      <c r="J72" s="11">
        <f>零售存款!J37/负债端!J3</f>
        <v>0.38192238084985003</v>
      </c>
      <c r="K72" s="11">
        <f>零售存款!K37/负债端!K3</f>
        <v>0.37404809058212152</v>
      </c>
      <c r="L72" s="11">
        <f>零售存款!L37/负债端!L3</f>
        <v>0.40040650236405723</v>
      </c>
      <c r="M72" s="11">
        <f>零售存款!M37/负债端!M3</f>
        <v>0.40252482517572441</v>
      </c>
      <c r="N72" s="11">
        <f>零售存款!N37/负债端!N3</f>
        <v>0.42630666650425952</v>
      </c>
      <c r="O72" s="11">
        <f>零售存款!O37/负债端!O3</f>
        <v>0.42569022923007144</v>
      </c>
      <c r="P72" s="11">
        <f>零售存款!P37/负债端!P3</f>
        <v>0.41405209487808076</v>
      </c>
      <c r="Q72" s="11">
        <f>零售存款!Q37/负债端!Q3</f>
        <v>0.39648714751582576</v>
      </c>
      <c r="R72" s="11">
        <f>零售存款!R37/负债端!R3</f>
        <v>0.4121346690482145</v>
      </c>
      <c r="S72" s="11">
        <f>零售存款!S37/负债端!S3</f>
        <v>0.41245900267617946</v>
      </c>
      <c r="T72" s="11">
        <f>零售存款!T37/负债端!T3</f>
        <v>0.45524672748772493</v>
      </c>
      <c r="U72" s="11">
        <f>零售存款!U37/负债端!U3</f>
        <v>0.44918591678222558</v>
      </c>
      <c r="V72" s="11">
        <f>零售存款!V37/负债端!V3</f>
        <v>0.39171065442416847</v>
      </c>
      <c r="W72" s="11">
        <f>零售存款!W37/负债端!W3</f>
        <v>0.37873748792245832</v>
      </c>
      <c r="X72" s="11">
        <f>零售存款!X37/负债端!X3</f>
        <v>0.40594098279916152</v>
      </c>
      <c r="Y72" s="11">
        <f>零售存款!Y37/负债端!Y3</f>
        <v>0.40543138811914786</v>
      </c>
      <c r="Z72" s="11">
        <f>零售存款!Z37/负债端!Z3</f>
        <v>0.43107124946334596</v>
      </c>
      <c r="AA72" s="11">
        <f>零售存款!AA37/负债端!AA3</f>
        <v>0.43178598882653607</v>
      </c>
    </row>
    <row r="73" spans="2:27" x14ac:dyDescent="0.4">
      <c r="B73" t="str">
        <f>[1]!to_tradecode(C73)</f>
        <v>601288</v>
      </c>
      <c r="C73" s="3" t="s">
        <v>2</v>
      </c>
      <c r="D73" s="11" t="e">
        <f>零售存款!D38/负债端!D4</f>
        <v>#DIV/0!</v>
      </c>
      <c r="E73" s="11" t="e">
        <f>零售存款!E38/负债端!E4</f>
        <v>#DIV/0!</v>
      </c>
      <c r="F73" s="11" t="e">
        <f>零售存款!F38/负债端!F4</f>
        <v>#DIV/0!</v>
      </c>
      <c r="G73" s="11" t="e">
        <f>零售存款!G38/负债端!G4</f>
        <v>#DIV/0!</v>
      </c>
      <c r="H73" s="11">
        <f>零售存款!H38/负债端!H4</f>
        <v>0.45734556859661968</v>
      </c>
      <c r="I73" s="11" t="e">
        <f>零售存款!I38/负债端!I4</f>
        <v>#DIV/0!</v>
      </c>
      <c r="J73" s="11">
        <f>零售存款!J38/负债端!J4</f>
        <v>0.43587219905242441</v>
      </c>
      <c r="K73" s="11" t="e">
        <f>零售存款!K38/负债端!K4</f>
        <v>#DIV/0!</v>
      </c>
      <c r="L73" s="11">
        <f>零售存款!L38/负债端!L4</f>
        <v>0.45638326920803812</v>
      </c>
      <c r="M73" s="11">
        <f>零售存款!M38/负债端!M4</f>
        <v>0.46150149950086039</v>
      </c>
      <c r="N73" s="11">
        <f>零售存款!N38/负债端!N4</f>
        <v>0.49188866371383533</v>
      </c>
      <c r="O73" s="11">
        <f>零售存款!O38/负债端!O4</f>
        <v>0.49971191986807617</v>
      </c>
      <c r="P73" s="11">
        <f>零售存款!P38/负债端!P4</f>
        <v>0.50096345997397473</v>
      </c>
      <c r="Q73" s="11">
        <f>零售存款!Q38/负债端!Q4</f>
        <v>0.48742880694227647</v>
      </c>
      <c r="R73" s="11">
        <f>零售存款!R38/负债端!R4</f>
        <v>0.50169265180455058</v>
      </c>
      <c r="S73" s="11">
        <f>零售存款!S38/负债端!S4</f>
        <v>0.48095345424949076</v>
      </c>
      <c r="T73" s="11">
        <f>零售存款!T38/负债端!T4</f>
        <v>0.49647172942236939</v>
      </c>
      <c r="U73" s="11">
        <f>零售存款!U38/负债端!U4</f>
        <v>0.48190425923346902</v>
      </c>
      <c r="V73" s="11">
        <f>零售存款!V38/负债端!V4</f>
        <v>0.47778834051572572</v>
      </c>
      <c r="W73" s="11">
        <f>零售存款!W38/负债端!W4</f>
        <v>0.46262392468935476</v>
      </c>
      <c r="X73" s="11">
        <f>零售存款!X38/负债端!X4</f>
        <v>0.48336047756658068</v>
      </c>
      <c r="Y73" s="11">
        <f>零售存款!Y38/负债端!Y4</f>
        <v>0.49247751642969484</v>
      </c>
      <c r="Z73" s="11">
        <f>零售存款!Z38/负债端!Z4</f>
        <v>0.51454042518628151</v>
      </c>
      <c r="AA73" s="11">
        <f>零售存款!AA38/负债端!AA4</f>
        <v>0.51230344559054097</v>
      </c>
    </row>
    <row r="74" spans="2:27" x14ac:dyDescent="0.4">
      <c r="B74" t="str">
        <f>[1]!to_tradecode(C74)</f>
        <v>601988</v>
      </c>
      <c r="C74" s="3" t="s">
        <v>3</v>
      </c>
      <c r="D74" s="11" t="e">
        <f>零售存款!D39/负债端!D5</f>
        <v>#DIV/0!</v>
      </c>
      <c r="E74" s="11" t="e">
        <f>零售存款!E39/负债端!E5</f>
        <v>#DIV/0!</v>
      </c>
      <c r="F74" s="11" t="e">
        <f>零售存款!F39/负债端!F5</f>
        <v>#DIV/0!</v>
      </c>
      <c r="G74" s="11" t="e">
        <f>零售存款!G39/负债端!G5</f>
        <v>#DIV/0!</v>
      </c>
      <c r="H74" s="11">
        <f>零售存款!H39/负债端!H5</f>
        <v>0.34414941327941639</v>
      </c>
      <c r="I74" s="11">
        <f>零售存款!I39/负债端!I5</f>
        <v>0.32677140078133277</v>
      </c>
      <c r="J74" s="11">
        <f>零售存款!J39/负债端!J5</f>
        <v>0.33089199933468227</v>
      </c>
      <c r="K74" s="11">
        <f>零售存款!K39/负债端!K5</f>
        <v>0.34761490845639248</v>
      </c>
      <c r="L74" s="11">
        <f>零售存款!L39/负债端!L5</f>
        <v>0.37565289310776961</v>
      </c>
      <c r="M74" s="11">
        <f>零售存款!M39/负债端!M5</f>
        <v>0.37461749963821972</v>
      </c>
      <c r="N74" s="11">
        <f>零售存款!N39/负债端!N5</f>
        <v>0.38902836875735891</v>
      </c>
      <c r="O74" s="11">
        <f>零售存款!O39/负债端!O5</f>
        <v>0.39299598000167379</v>
      </c>
      <c r="P74" s="11">
        <f>零售存款!P39/负债端!P5</f>
        <v>0.39592109413112153</v>
      </c>
      <c r="Q74" s="11" t="e">
        <f>零售存款!Q39/负债端!Q5</f>
        <v>#DIV/0!</v>
      </c>
      <c r="R74" s="11">
        <f>零售存款!R39/负债端!R5</f>
        <v>0.40785215423348614</v>
      </c>
      <c r="S74" s="11" t="e">
        <f>零售存款!S39/负债端!S5</f>
        <v>#DIV/0!</v>
      </c>
      <c r="T74" s="11">
        <f>零售存款!T39/负债端!T5</f>
        <v>0.42165595732341066</v>
      </c>
      <c r="U74" s="11" t="e">
        <f>零售存款!U39/负债端!U5</f>
        <v>#DIV/0!</v>
      </c>
      <c r="V74" s="11">
        <f>零售存款!V39/负债端!V5</f>
        <v>0.40542446957073103</v>
      </c>
      <c r="W74" s="11" t="e">
        <f>零售存款!W39/负债端!W5</f>
        <v>#DIV/0!</v>
      </c>
      <c r="X74" s="11">
        <f>零售存款!X39/负债端!X5</f>
        <v>0.42414889669335309</v>
      </c>
      <c r="Y74" s="11">
        <f>零售存款!Y39/负债端!Y5</f>
        <v>0.44192658017182823</v>
      </c>
      <c r="Z74" s="11">
        <f>零售存款!Z39/负债端!Z5</f>
        <v>0.45424032715837709</v>
      </c>
      <c r="AA74" s="11">
        <f>零售存款!AA39/负债端!AA5</f>
        <v>0.46268379873486959</v>
      </c>
    </row>
    <row r="75" spans="2:27" x14ac:dyDescent="0.4">
      <c r="B75" t="str">
        <f>[1]!to_tradecode(C75)</f>
        <v>601328</v>
      </c>
      <c r="C75" s="3" t="s">
        <v>4</v>
      </c>
      <c r="D75" s="11" t="e">
        <f>零售存款!D40/负债端!D6</f>
        <v>#DIV/0!</v>
      </c>
      <c r="E75" s="11" t="e">
        <f>零售存款!E40/负债端!E6</f>
        <v>#DIV/0!</v>
      </c>
      <c r="F75" s="11" t="e">
        <f>零售存款!F40/负债端!F6</f>
        <v>#DIV/0!</v>
      </c>
      <c r="G75" s="11" t="e">
        <f>零售存款!G40/负债端!G6</f>
        <v>#DIV/0!</v>
      </c>
      <c r="H75" s="11">
        <f>零售存款!H40/负债端!H6</f>
        <v>0.45558407074625118</v>
      </c>
      <c r="I75" s="11">
        <f>零售存款!I40/负债端!I6</f>
        <v>0.41627339694947435</v>
      </c>
      <c r="J75" s="11">
        <f>零售存款!J40/负债端!J6</f>
        <v>0.38329145728643216</v>
      </c>
      <c r="K75" s="11">
        <f>零售存款!K40/负债端!K6</f>
        <v>0.36282309394890522</v>
      </c>
      <c r="L75" s="11">
        <f>零售存款!L40/负债端!L6</f>
        <v>0.38928168297795807</v>
      </c>
      <c r="M75" s="11">
        <f>零售存款!M40/负债端!M6</f>
        <v>0.39454289031537304</v>
      </c>
      <c r="N75" s="11">
        <f>零售存款!N40/负债端!N6</f>
        <v>0.4252991004092459</v>
      </c>
      <c r="O75" s="11">
        <f>零售存款!O40/负债端!O6</f>
        <v>0.41944800241488744</v>
      </c>
      <c r="P75" s="11">
        <f>零售存款!P40/负债端!P6</f>
        <v>0.40994076294991777</v>
      </c>
      <c r="Q75" s="11">
        <f>零售存款!Q40/负债端!Q6</f>
        <v>0.38990828870327715</v>
      </c>
      <c r="R75" s="11">
        <f>零售存款!R40/负债端!R6</f>
        <v>0.37041152390296272</v>
      </c>
      <c r="S75" s="11">
        <f>零售存款!S40/负债端!S6</f>
        <v>0.35983375285192332</v>
      </c>
      <c r="T75" s="11">
        <f>零售存款!T40/负债端!T6</f>
        <v>0.36370762630315118</v>
      </c>
      <c r="U75" s="11">
        <f>零售存款!U40/负债端!U6</f>
        <v>0.40370544790434298</v>
      </c>
      <c r="V75" s="11">
        <f>零售存款!V40/负债端!V6</f>
        <v>0.399236469200281</v>
      </c>
      <c r="W75" s="11">
        <f>零售存款!W40/负债端!W6</f>
        <v>0.39341851550539686</v>
      </c>
      <c r="X75" s="11">
        <f>零售存款!X40/负债端!X6</f>
        <v>0.40996906812113826</v>
      </c>
      <c r="Y75" s="11">
        <f>零售存款!Y40/负债端!Y6</f>
        <v>0.45341001782726964</v>
      </c>
      <c r="Z75" s="11">
        <f>零售存款!Z40/负债端!Z6</f>
        <v>0.47591199030021875</v>
      </c>
      <c r="AA75" s="11">
        <f>零售存款!AA40/负债端!AA6</f>
        <v>0.43894081503072241</v>
      </c>
    </row>
    <row r="76" spans="2:27" x14ac:dyDescent="0.4">
      <c r="B76" t="s">
        <v>34</v>
      </c>
      <c r="C76" s="7" t="s">
        <v>33</v>
      </c>
      <c r="D76" s="11" t="e">
        <f>零售存款!D41/负债端!D7</f>
        <v>#DIV/0!</v>
      </c>
      <c r="E76" s="11" t="e">
        <f>零售存款!E41/负债端!E7</f>
        <v>#DIV/0!</v>
      </c>
      <c r="F76" s="11" t="e">
        <f>零售存款!F41/负债端!F7</f>
        <v>#DIV/0!</v>
      </c>
      <c r="G76" s="11" t="e">
        <f>零售存款!G41/负债端!G7</f>
        <v>#DIV/0!</v>
      </c>
      <c r="H76" s="11" t="e">
        <f>零售存款!H41/负债端!H7</f>
        <v>#DIV/0!</v>
      </c>
      <c r="I76" s="11" t="e">
        <f>零售存款!I41/负债端!I7</f>
        <v>#DIV/0!</v>
      </c>
      <c r="J76" s="11" t="e">
        <f>零售存款!J41/负债端!J7</f>
        <v>#DIV/0!</v>
      </c>
      <c r="K76" s="11" t="e">
        <f>零售存款!K41/负债端!K7</f>
        <v>#DIV/0!</v>
      </c>
      <c r="L76" s="11" t="e">
        <f>零售存款!L41/负债端!L7</f>
        <v>#DIV/0!</v>
      </c>
      <c r="M76" s="11" t="e">
        <f>零售存款!M41/负债端!M7</f>
        <v>#DIV/0!</v>
      </c>
      <c r="N76" s="11" t="e">
        <f>零售存款!N41/负债端!N7</f>
        <v>#DIV/0!</v>
      </c>
      <c r="O76" s="11" t="e">
        <f>零售存款!O41/负债端!O7</f>
        <v>#DIV/0!</v>
      </c>
      <c r="P76" s="11" t="e">
        <f>零售存款!P41/负债端!P7</f>
        <v>#DIV/0!</v>
      </c>
      <c r="Q76" s="11" t="e">
        <f>零售存款!Q41/负债端!Q7</f>
        <v>#DIV/0!</v>
      </c>
      <c r="R76" s="11">
        <f>零售存款!R41/负债端!R7</f>
        <v>0.39688599403551778</v>
      </c>
      <c r="S76" s="11" t="e">
        <f>零售存款!S41/负债端!S7</f>
        <v>#DIV/0!</v>
      </c>
      <c r="T76" s="11">
        <f>零售存款!T41/负债端!T7</f>
        <v>0.39486824274514715</v>
      </c>
      <c r="U76" s="11" t="e">
        <f>零售存款!U41/负债端!U7</f>
        <v>#DIV/0!</v>
      </c>
      <c r="V76" s="11">
        <f>零售存款!V41/负债端!V7</f>
        <v>0.37768357781628004</v>
      </c>
      <c r="W76" s="11" t="e">
        <f>零售存款!W41/负债端!W7</f>
        <v>#DIV/0!</v>
      </c>
      <c r="X76" s="11">
        <f>零售存款!X41/负债端!X7</f>
        <v>0.38076032695767115</v>
      </c>
      <c r="Y76" s="11">
        <f>零售存款!Y41/负债端!Y7</f>
        <v>0.36264810992606894</v>
      </c>
      <c r="Z76" s="11">
        <f>零售存款!Z41/负债端!Z7</f>
        <v>0.3780567218332006</v>
      </c>
      <c r="AA76" s="11">
        <f>零售存款!AA41/负债端!AA7</f>
        <v>0.35100903455622862</v>
      </c>
    </row>
    <row r="77" spans="2:27" x14ac:dyDescent="0.4">
      <c r="B77" t="str">
        <f>[1]!to_tradecode(C77)</f>
        <v>600036</v>
      </c>
      <c r="C77" s="3" t="s">
        <v>5</v>
      </c>
      <c r="D77" s="11" t="e">
        <f>零售存款!D42/负债端!D8</f>
        <v>#DIV/0!</v>
      </c>
      <c r="E77" s="11" t="e">
        <f>零售存款!E42/负债端!E8</f>
        <v>#DIV/0!</v>
      </c>
      <c r="F77" s="11" t="e">
        <f>零售存款!F42/负债端!F8</f>
        <v>#DIV/0!</v>
      </c>
      <c r="G77" s="11" t="e">
        <f>零售存款!G42/负债端!G8</f>
        <v>#DIV/0!</v>
      </c>
      <c r="H77" s="11">
        <f>零售存款!H42/负债端!H8</f>
        <v>0.58400529196130258</v>
      </c>
      <c r="I77" s="11">
        <f>零售存款!I42/负债端!I8</f>
        <v>0.54055989827835038</v>
      </c>
      <c r="J77" s="11">
        <f>零售存款!J42/负债端!J8</f>
        <v>0.51096628674082289</v>
      </c>
      <c r="K77" s="11">
        <f>零售存款!K42/负债端!K8</f>
        <v>0.50573076373639148</v>
      </c>
      <c r="L77" s="11">
        <f>零售存款!L42/负债端!L8</f>
        <v>0.5630221854993811</v>
      </c>
      <c r="M77" s="11">
        <f>零售存款!M42/负债端!M8</f>
        <v>0.56606478731802545</v>
      </c>
      <c r="N77" s="11">
        <f>零售存款!N42/负债端!N8</f>
        <v>0.58824415611733394</v>
      </c>
      <c r="O77" s="11">
        <f>零售存款!O42/负债端!O8</f>
        <v>0.58365260295537358</v>
      </c>
      <c r="P77" s="11">
        <f>零售存款!P42/负债端!P8</f>
        <v>0.56852195346636958</v>
      </c>
      <c r="Q77" s="11">
        <f>零售存款!Q42/负债端!Q8</f>
        <v>0.57492655563971728</v>
      </c>
      <c r="R77" s="11">
        <f>零售存款!R42/负债端!R8</f>
        <v>0.56722668646130814</v>
      </c>
      <c r="S77" s="11">
        <f>零售存款!S42/负债端!S8</f>
        <v>0.5784347016002529</v>
      </c>
      <c r="T77" s="11">
        <f>零售存款!T42/负债端!T8</f>
        <v>0.56526844320702574</v>
      </c>
      <c r="U77" s="11">
        <f>零售存款!U42/负债端!U8</f>
        <v>0.59133355176933156</v>
      </c>
      <c r="V77" s="11">
        <f>零售存款!V42/负债端!V8</f>
        <v>0.589954319518182</v>
      </c>
      <c r="W77" s="11">
        <f>零售存款!W42/负债端!W8</f>
        <v>0.64658997433607579</v>
      </c>
      <c r="X77" s="11">
        <f>零售存款!X42/负债端!X8</f>
        <v>0.69003864755856004</v>
      </c>
      <c r="Y77" s="11">
        <f>零售存款!Y42/负债端!Y8</f>
        <v>0.72890453643856512</v>
      </c>
      <c r="Z77" s="11">
        <f>零售存款!Z42/负债端!Z8</f>
        <v>0.74081123623845713</v>
      </c>
      <c r="AA77" s="11">
        <f>零售存款!AA42/负债端!AA8</f>
        <v>0.75715960061879228</v>
      </c>
    </row>
    <row r="78" spans="2:27" x14ac:dyDescent="0.4">
      <c r="B78" t="str">
        <f>[1]!to_tradecode(C78)</f>
        <v>601166</v>
      </c>
      <c r="C78" s="3" t="s">
        <v>6</v>
      </c>
      <c r="D78" s="11" t="e">
        <f>零售存款!D43/负债端!D9</f>
        <v>#DIV/0!</v>
      </c>
      <c r="E78" s="11" t="e">
        <f>零售存款!E43/负债端!E9</f>
        <v>#DIV/0!</v>
      </c>
      <c r="F78" s="11" t="e">
        <f>零售存款!F43/负债端!F9</f>
        <v>#DIV/0!</v>
      </c>
      <c r="G78" s="11" t="e">
        <f>零售存款!G43/负债端!G9</f>
        <v>#DIV/0!</v>
      </c>
      <c r="H78" s="11" t="e">
        <f>零售存款!H43/负债端!H9</f>
        <v>#DIV/0!</v>
      </c>
      <c r="I78" s="11" t="e">
        <f>零售存款!I43/负债端!I9</f>
        <v>#DIV/0!</v>
      </c>
      <c r="J78" s="11">
        <f>零售存款!J43/负债端!J9</f>
        <v>0.41284102877424167</v>
      </c>
      <c r="K78" s="11">
        <f>零售存款!K43/负债端!K9</f>
        <v>0.3377722579638579</v>
      </c>
      <c r="L78" s="11">
        <f>零售存款!L43/负债端!L9</f>
        <v>0.39345727653347706</v>
      </c>
      <c r="M78" s="11">
        <f>零售存款!M43/负债端!M9</f>
        <v>0.3927471339120589</v>
      </c>
      <c r="N78" s="11">
        <f>零售存款!N43/负债端!N9</f>
        <v>0.43702173000548894</v>
      </c>
      <c r="O78" s="11">
        <f>零售存款!O43/负债端!O9</f>
        <v>0.45182057419824856</v>
      </c>
      <c r="P78" s="11">
        <f>零售存款!P43/负债端!P9</f>
        <v>0.49462466070395578</v>
      </c>
      <c r="Q78" s="11">
        <f>零售存款!Q43/负债端!Q9</f>
        <v>0.46949907500774141</v>
      </c>
      <c r="R78" s="11">
        <f>零售存款!R43/负债端!R9</f>
        <v>0.49806615520901237</v>
      </c>
      <c r="S78" s="11">
        <f>零售存款!S43/负债端!S9</f>
        <v>0.48078073791031717</v>
      </c>
      <c r="T78" s="11">
        <f>零售存款!T43/负债端!T9</f>
        <v>0.52624921115113921</v>
      </c>
      <c r="U78" s="11">
        <f>零售存款!U43/负债端!U9</f>
        <v>0.5042020892933845</v>
      </c>
      <c r="V78" s="11">
        <f>零售存款!V43/负债端!V9</f>
        <v>0.43924159646172523</v>
      </c>
      <c r="W78" s="11">
        <f>零售存款!W43/负债端!W9</f>
        <v>0.442972186932373</v>
      </c>
      <c r="X78" s="11">
        <f>零售存款!X43/负债端!X9</f>
        <v>0.52538085439752324</v>
      </c>
      <c r="Y78" s="11">
        <f>零售存款!Y43/负债端!Y9</f>
        <v>0.60367446566478222</v>
      </c>
      <c r="Z78" s="11">
        <f>零售存款!Z43/负债端!Z9</f>
        <v>0.61363882507852008</v>
      </c>
      <c r="AA78" s="11">
        <f>零售存款!AA43/负债端!AA9</f>
        <v>0.56540117873606821</v>
      </c>
    </row>
    <row r="79" spans="2:27" x14ac:dyDescent="0.4">
      <c r="B79" t="str">
        <f>[1]!to_tradecode(C79)</f>
        <v>600016</v>
      </c>
      <c r="C79" s="3" t="s">
        <v>7</v>
      </c>
      <c r="D79" s="11" t="e">
        <f>零售存款!D44/负债端!D10</f>
        <v>#DIV/0!</v>
      </c>
      <c r="E79" s="11" t="e">
        <f>零售存款!E44/负债端!E10</f>
        <v>#DIV/0!</v>
      </c>
      <c r="F79" s="11" t="e">
        <f>零售存款!F44/负债端!F10</f>
        <v>#DIV/0!</v>
      </c>
      <c r="G79" s="11" t="e">
        <f>零售存款!G44/负债端!G10</f>
        <v>#DIV/0!</v>
      </c>
      <c r="H79" s="11" t="e">
        <f>零售存款!H44/负债端!H10</f>
        <v>#DIV/0!</v>
      </c>
      <c r="I79" s="11" t="e">
        <f>零售存款!I44/负债端!I10</f>
        <v>#DIV/0!</v>
      </c>
      <c r="J79" s="11">
        <f>零售存款!J44/负债端!J10</f>
        <v>0.24656559133472275</v>
      </c>
      <c r="K79" s="11">
        <f>零售存款!K44/负债端!K10</f>
        <v>0.22687569988801792</v>
      </c>
      <c r="L79" s="11">
        <f>零售存款!L44/负债端!L10</f>
        <v>0.26219964555083874</v>
      </c>
      <c r="M79" s="11">
        <f>零售存款!M44/负债端!M10</f>
        <v>0.30260551577022704</v>
      </c>
      <c r="N79" s="11">
        <f>零售存款!N44/负债端!N10</f>
        <v>0.30985878943840151</v>
      </c>
      <c r="O79" s="11">
        <f>零售存款!O44/负债端!O10</f>
        <v>0.31873841376614903</v>
      </c>
      <c r="P79" s="11">
        <f>零售存款!P44/负债端!P10</f>
        <v>0.29518886294184088</v>
      </c>
      <c r="Q79" s="11">
        <f>零售存款!Q44/负债端!Q10</f>
        <v>0.28242153719052471</v>
      </c>
      <c r="R79" s="11">
        <f>零售存款!R44/负债端!R10</f>
        <v>0.27391600258016019</v>
      </c>
      <c r="S79" s="11">
        <f>零售存款!S44/负债端!S10</f>
        <v>0.25696781588209638</v>
      </c>
      <c r="T79" s="11">
        <f>零售存款!T44/负债端!T10</f>
        <v>0.25972122189515878</v>
      </c>
      <c r="U79" s="11">
        <f>零售存款!U44/负债端!U10</f>
        <v>0.25606560786918686</v>
      </c>
      <c r="V79" s="11">
        <f>零售存款!V44/负债端!V10</f>
        <v>0.2547271469454146</v>
      </c>
      <c r="W79" s="11">
        <f>零售存款!W44/负债端!W10</f>
        <v>0.23891774193840568</v>
      </c>
      <c r="X79" s="11">
        <f>零售存款!X44/负债端!X10</f>
        <v>0.27913847143533904</v>
      </c>
      <c r="Y79" s="11">
        <f>零售存款!Y44/负债端!Y10</f>
        <v>0.28455599394284603</v>
      </c>
      <c r="Z79" s="11">
        <f>零售存款!Z44/负债端!Z10</f>
        <v>0.3102148190354973</v>
      </c>
      <c r="AA79" s="11">
        <f>零售存款!AA44/负债端!AA10</f>
        <v>0.33557178202443472</v>
      </c>
    </row>
    <row r="80" spans="2:27" x14ac:dyDescent="0.4">
      <c r="B80" t="str">
        <f>[1]!to_tradecode(C80)</f>
        <v>600000</v>
      </c>
      <c r="C80" s="3" t="s">
        <v>8</v>
      </c>
      <c r="D80" s="11" t="e">
        <f>零售存款!D45/负债端!D11</f>
        <v>#DIV/0!</v>
      </c>
      <c r="E80" s="11" t="e">
        <f>零售存款!E45/负债端!E11</f>
        <v>#DIV/0!</v>
      </c>
      <c r="F80" s="11" t="e">
        <f>零售存款!F45/负债端!F11</f>
        <v>#DIV/0!</v>
      </c>
      <c r="G80" s="11" t="e">
        <f>零售存款!G45/负债端!G11</f>
        <v>#DIV/0!</v>
      </c>
      <c r="H80" s="11" t="e">
        <f>零售存款!H45/负债端!H11</f>
        <v>#DIV/0!</v>
      </c>
      <c r="I80" s="11">
        <f>零售存款!I45/负债端!I11</f>
        <v>0.34734452988115161</v>
      </c>
      <c r="J80" s="11">
        <f>零售存款!J45/负债端!J11</f>
        <v>0.30597873569815914</v>
      </c>
      <c r="K80" s="11">
        <f>零售存款!K45/负债端!K11</f>
        <v>0.26844285566966075</v>
      </c>
      <c r="L80" s="11">
        <f>零售存款!L45/负债端!L11</f>
        <v>0.28670749431950021</v>
      </c>
      <c r="M80" s="11">
        <f>零售存款!M45/负债端!M11</f>
        <v>0.28752044266358207</v>
      </c>
      <c r="N80" s="11">
        <f>零售存款!N45/负债端!N11</f>
        <v>0.30071896004266896</v>
      </c>
      <c r="O80" s="11">
        <f>零售存款!O45/负债端!O11</f>
        <v>0.26559762355369637</v>
      </c>
      <c r="P80" s="11">
        <f>零售存款!P45/负债端!P11</f>
        <v>0.26809366038710075</v>
      </c>
      <c r="Q80" s="11">
        <f>零售存款!Q45/负债端!Q11</f>
        <v>0.25363399628024585</v>
      </c>
      <c r="R80" s="11">
        <f>零售存款!R45/负债端!R11</f>
        <v>0.24969792957224785</v>
      </c>
      <c r="S80" s="11">
        <f>零售存款!S45/负债端!S11</f>
        <v>0.24404096334355008</v>
      </c>
      <c r="T80" s="11">
        <f>零售存款!T45/负债端!T11</f>
        <v>0.23429652506397994</v>
      </c>
      <c r="U80" s="11">
        <f>零售存款!U45/负债端!U11</f>
        <v>0.2342128322846467</v>
      </c>
      <c r="V80" s="11">
        <f>零售存款!V45/负债端!V11</f>
        <v>0.23548687756470543</v>
      </c>
      <c r="W80" s="11">
        <f>零售存款!W45/负债端!W11</f>
        <v>0.22700700274693389</v>
      </c>
      <c r="X80" s="11">
        <f>零售存款!X45/负债端!X11</f>
        <v>0.25881565421119318</v>
      </c>
      <c r="Y80" s="11">
        <f>零售存款!Y45/负债端!Y11</f>
        <v>0.3191303130723116</v>
      </c>
      <c r="Z80" s="11">
        <f>零售存款!Z45/负债端!Z11</f>
        <v>0.34416867164746107</v>
      </c>
      <c r="AA80" s="11">
        <f>零售存款!AA45/负债端!AA11</f>
        <v>0.36907912211149702</v>
      </c>
    </row>
    <row r="81" spans="2:27" x14ac:dyDescent="0.4">
      <c r="B81" t="str">
        <f>[1]!to_tradecode(C81)</f>
        <v>601998</v>
      </c>
      <c r="C81" s="3" t="s">
        <v>9</v>
      </c>
      <c r="D81" s="11" t="e">
        <f>零售存款!D46/负债端!D12</f>
        <v>#DIV/0!</v>
      </c>
      <c r="E81" s="11" t="e">
        <f>零售存款!E46/负债端!E12</f>
        <v>#DIV/0!</v>
      </c>
      <c r="F81" s="11" t="e">
        <f>零售存款!F46/负债端!F12</f>
        <v>#DIV/0!</v>
      </c>
      <c r="G81" s="11" t="e">
        <f>零售存款!G46/负债端!G12</f>
        <v>#DIV/0!</v>
      </c>
      <c r="H81" s="11">
        <f>零售存款!H46/负债端!H12</f>
        <v>0.4544651712566064</v>
      </c>
      <c r="I81" s="11">
        <f>零售存款!I46/负债端!I12</f>
        <v>0.2905119838579206</v>
      </c>
      <c r="J81" s="11">
        <f>零售存款!J46/负债端!J12</f>
        <v>0.23502346981456523</v>
      </c>
      <c r="K81" s="11">
        <f>零售存款!K46/负债端!K12</f>
        <v>0.18979658368219238</v>
      </c>
      <c r="L81" s="11">
        <f>零售存款!L46/负债端!L12</f>
        <v>0.27412885383591112</v>
      </c>
      <c r="M81" s="11">
        <f>零售存款!M46/负债端!M12</f>
        <v>0.28276875129559603</v>
      </c>
      <c r="N81" s="11">
        <f>零售存款!N46/负债端!N12</f>
        <v>0.29100527341282245</v>
      </c>
      <c r="O81" s="11">
        <f>零售存款!O46/负债端!O12</f>
        <v>0.28291764533847574</v>
      </c>
      <c r="P81" s="11">
        <f>零售存款!P46/负债端!P12</f>
        <v>0.2652356892624666</v>
      </c>
      <c r="Q81" s="11">
        <f>零售存款!Q46/负债端!Q12</f>
        <v>0.27006831202005377</v>
      </c>
      <c r="R81" s="11">
        <f>零售存款!R46/负债端!R12</f>
        <v>0.24760505393629478</v>
      </c>
      <c r="S81" s="11">
        <f>零售存款!S46/负债端!S12</f>
        <v>0.24827583268173267</v>
      </c>
      <c r="T81" s="11">
        <f>零售存款!T46/负债端!T12</f>
        <v>0.24756139495396715</v>
      </c>
      <c r="U81" s="11">
        <f>零售存款!U46/负债端!U12</f>
        <v>0.27105965100511126</v>
      </c>
      <c r="V81" s="11">
        <f>零售存款!V46/负债端!V12</f>
        <v>0.28718912221943443</v>
      </c>
      <c r="W81" s="11">
        <f>零售存款!W46/负债端!W12</f>
        <v>0.33119496286583094</v>
      </c>
      <c r="X81" s="11">
        <f>零售存款!X46/负债端!X12</f>
        <v>0.33050152396785815</v>
      </c>
      <c r="Y81" s="11">
        <f>零售存款!Y46/负债端!Y12</f>
        <v>0.37513373806426081</v>
      </c>
      <c r="Z81" s="11">
        <f>零售存款!Z46/负债端!Z12</f>
        <v>0.41748131315937081</v>
      </c>
      <c r="AA81" s="11">
        <f>零售存款!AA46/负债端!AA12</f>
        <v>0.44251742149551293</v>
      </c>
    </row>
    <row r="82" spans="2:27" x14ac:dyDescent="0.4">
      <c r="B82" t="str">
        <f>[1]!to_tradecode(C82)</f>
        <v>000001</v>
      </c>
      <c r="C82" s="3" t="s">
        <v>10</v>
      </c>
      <c r="D82" s="11" t="e">
        <f>零售存款!D47/负债端!D13</f>
        <v>#DIV/0!</v>
      </c>
      <c r="E82" s="11" t="e">
        <f>零售存款!E47/负债端!E13</f>
        <v>#DIV/0!</v>
      </c>
      <c r="F82" s="11" t="e">
        <f>零售存款!F47/负债端!F13</f>
        <v>#DIV/0!</v>
      </c>
      <c r="G82" s="11" t="e">
        <f>零售存款!G47/负债端!G13</f>
        <v>#DIV/0!</v>
      </c>
      <c r="H82" s="11" t="e">
        <f>零售存款!H47/负债端!H13</f>
        <v>#DIV/0!</v>
      </c>
      <c r="I82" s="11">
        <f>零售存款!I47/负债端!I13</f>
        <v>0.32876533054142987</v>
      </c>
      <c r="J82" s="11" t="e">
        <f>零售存款!J47/负债端!J13</f>
        <v>#DIV/0!</v>
      </c>
      <c r="K82" s="11" t="e">
        <f>零售存款!K47/负债端!K13</f>
        <v>#DIV/0!</v>
      </c>
      <c r="L82" s="11" t="e">
        <f>零售存款!L47/负债端!L13</f>
        <v>#DIV/0!</v>
      </c>
      <c r="M82" s="11" t="e">
        <f>零售存款!M47/负债端!M13</f>
        <v>#DIV/0!</v>
      </c>
      <c r="N82" s="11" t="e">
        <f>零售存款!N47/负债端!N13</f>
        <v>#DIV/0!</v>
      </c>
      <c r="O82" s="11" t="e">
        <f>零售存款!O47/负债端!O13</f>
        <v>#DIV/0!</v>
      </c>
      <c r="P82" s="11" t="e">
        <f>零售存款!P47/负债端!P13</f>
        <v>#DIV/0!</v>
      </c>
      <c r="Q82" s="11" t="e">
        <f>零售存款!Q47/负债端!Q13</f>
        <v>#DIV/0!</v>
      </c>
      <c r="R82" s="11" t="e">
        <f>零售存款!R47/负债端!R13</f>
        <v>#DIV/0!</v>
      </c>
      <c r="S82" s="11" t="e">
        <f>零售存款!S47/负债端!S13</f>
        <v>#DIV/0!</v>
      </c>
      <c r="T82" s="11" t="e">
        <f>零售存款!T47/负债端!T13</f>
        <v>#DIV/0!</v>
      </c>
      <c r="U82" s="11" t="e">
        <f>零售存款!U47/负债端!U13</f>
        <v>#DIV/0!</v>
      </c>
      <c r="V82" s="11" t="e">
        <f>零售存款!V47/负债端!V13</f>
        <v>#DIV/0!</v>
      </c>
      <c r="W82" s="11" t="e">
        <f>零售存款!W47/负债端!W13</f>
        <v>#DIV/0!</v>
      </c>
      <c r="X82" s="11" t="e">
        <f>零售存款!X47/负债端!X13</f>
        <v>#DIV/0!</v>
      </c>
      <c r="Y82" s="11" t="e">
        <f>零售存款!Y47/负债端!Y13</f>
        <v>#DIV/0!</v>
      </c>
      <c r="Z82" s="11" t="e">
        <f>零售存款!Z47/负债端!Z13</f>
        <v>#DIV/0!</v>
      </c>
      <c r="AA82" s="11" t="e">
        <f>零售存款!AA47/负债端!AA13</f>
        <v>#DIV/0!</v>
      </c>
    </row>
    <row r="83" spans="2:27" x14ac:dyDescent="0.4">
      <c r="B83" t="str">
        <f>[1]!to_tradecode(C83)</f>
        <v>601818</v>
      </c>
      <c r="C83" s="3" t="s">
        <v>11</v>
      </c>
      <c r="D83" s="11" t="e">
        <f>零售存款!D48/负债端!D14</f>
        <v>#DIV/0!</v>
      </c>
      <c r="E83" s="11" t="e">
        <f>零售存款!E48/负债端!E14</f>
        <v>#DIV/0!</v>
      </c>
      <c r="F83" s="11" t="e">
        <f>零售存款!F48/负债端!F14</f>
        <v>#DIV/0!</v>
      </c>
      <c r="G83" s="11" t="e">
        <f>零售存款!G48/负债端!G14</f>
        <v>#DIV/0!</v>
      </c>
      <c r="H83" s="11">
        <f>零售存款!H48/负债端!H14</f>
        <v>0.49760204958367826</v>
      </c>
      <c r="I83" s="11" t="e">
        <f>零售存款!I48/负债端!I14</f>
        <v>#DIV/0!</v>
      </c>
      <c r="J83" s="11">
        <f>零售存款!J48/负债端!J14</f>
        <v>0.34976097348978702</v>
      </c>
      <c r="K83" s="11" t="e">
        <f>零售存款!K48/负债端!K14</f>
        <v>#DIV/0!</v>
      </c>
      <c r="L83" s="11">
        <f>零售存款!L48/负债端!L14</f>
        <v>0.37656707897309938</v>
      </c>
      <c r="M83" s="11">
        <f>零售存款!M48/负债端!M14</f>
        <v>0.34010283412973419</v>
      </c>
      <c r="N83" s="11">
        <f>零售存款!N48/负债端!N14</f>
        <v>0.35678274194032988</v>
      </c>
      <c r="O83" s="11">
        <f>零售存款!O48/负债端!O14</f>
        <v>0.33659083396806694</v>
      </c>
      <c r="P83" s="11">
        <f>零售存款!P48/负债端!P14</f>
        <v>0.33527663368859073</v>
      </c>
      <c r="Q83" s="11">
        <f>零售存款!Q48/负债端!Q14</f>
        <v>0.45130181897994459</v>
      </c>
      <c r="R83" s="11">
        <f>零售存款!R48/负债端!R14</f>
        <v>0.50354603153372635</v>
      </c>
      <c r="S83" s="11">
        <f>零售存款!S48/负债端!S14</f>
        <v>0.53292132486986321</v>
      </c>
      <c r="T83" s="11">
        <f>零售存款!T48/负债端!T14</f>
        <v>0.33523689344140922</v>
      </c>
      <c r="U83" s="11">
        <f>零售存款!U48/负债端!U14</f>
        <v>0.35764555170102996</v>
      </c>
      <c r="V83" s="11">
        <f>零售存款!V48/负债端!V14</f>
        <v>0.34707405969509264</v>
      </c>
      <c r="W83" s="11">
        <f>零售存款!W48/负债端!W14</f>
        <v>0.35374128789886011</v>
      </c>
      <c r="X83" s="11">
        <f>零售存款!X48/负债端!X14</f>
        <v>0.42922521194249907</v>
      </c>
      <c r="Y83" s="11">
        <f>零售存款!Y48/负债端!Y14</f>
        <v>0.43910022483685296</v>
      </c>
      <c r="Z83" s="11">
        <f>零售存款!Z48/负债端!Z14</f>
        <v>0.5111939053550576</v>
      </c>
      <c r="AA83" s="11">
        <f>零售存款!AA48/负债端!AA14</f>
        <v>0.49181847150671831</v>
      </c>
    </row>
    <row r="84" spans="2:27" x14ac:dyDescent="0.4">
      <c r="B84" t="str">
        <f>[1]!to_tradecode(C84)</f>
        <v>600015</v>
      </c>
      <c r="C84" s="3" t="s">
        <v>12</v>
      </c>
      <c r="D84" s="11" t="e">
        <f>零售存款!D49/负债端!D15</f>
        <v>#DIV/0!</v>
      </c>
      <c r="E84" s="11" t="e">
        <f>零售存款!E49/负债端!E15</f>
        <v>#DIV/0!</v>
      </c>
      <c r="F84" s="11" t="e">
        <f>零售存款!F49/负债端!F15</f>
        <v>#DIV/0!</v>
      </c>
      <c r="G84" s="11" t="e">
        <f>零售存款!G49/负债端!G15</f>
        <v>#DIV/0!</v>
      </c>
      <c r="H84" s="11" t="e">
        <f>零售存款!H49/负债端!H15</f>
        <v>#DIV/0!</v>
      </c>
      <c r="I84" s="11" t="e">
        <f>零售存款!I49/负债端!I15</f>
        <v>#DIV/0!</v>
      </c>
      <c r="J84" s="11">
        <f>零售存款!J49/负债端!J15</f>
        <v>0.30968492403985148</v>
      </c>
      <c r="K84" s="11">
        <f>零售存款!K49/负债端!K15</f>
        <v>0.30749175184796718</v>
      </c>
      <c r="L84" s="11">
        <f>零售存款!L49/负债端!L15</f>
        <v>0.32218066641408444</v>
      </c>
      <c r="M84" s="11">
        <f>零售存款!M49/负债端!M15</f>
        <v>0.32993789287380093</v>
      </c>
      <c r="N84" s="11">
        <f>零售存款!N49/负债端!N15</f>
        <v>0.3587265087008063</v>
      </c>
      <c r="O84" s="11">
        <f>零售存款!O49/负债端!O15</f>
        <v>0.36153608310815233</v>
      </c>
      <c r="P84" s="11">
        <f>零售存款!P49/负债端!P15</f>
        <v>0.40419039778523619</v>
      </c>
      <c r="Q84" s="11">
        <f>零售存款!Q49/负债端!Q15</f>
        <v>0.36288417425278569</v>
      </c>
      <c r="R84" s="11">
        <f>零售存款!R49/负债端!R15</f>
        <v>0.37440767321114249</v>
      </c>
      <c r="S84" s="11">
        <f>零售存款!S49/负债端!S15</f>
        <v>0.36212420051759714</v>
      </c>
      <c r="T84" s="11">
        <f>零售存款!T49/负债端!T15</f>
        <v>0.42502910183354259</v>
      </c>
      <c r="U84" s="11">
        <f>零售存款!U49/负债端!U15</f>
        <v>0.41117244615097359</v>
      </c>
      <c r="V84" s="11">
        <f>零售存款!V49/负债端!V15</f>
        <v>0.40778207691245949</v>
      </c>
      <c r="W84" s="11">
        <f>零售存款!W49/负债端!W15</f>
        <v>0.36276477827138082</v>
      </c>
      <c r="X84" s="11">
        <f>零售存款!X49/负债端!X15</f>
        <v>0.45881438032323046</v>
      </c>
      <c r="Y84" s="11">
        <f>零售存款!Y49/负债端!Y15</f>
        <v>0.40587994769421354</v>
      </c>
      <c r="Z84" s="11">
        <f>零售存款!Z49/负债端!Z15</f>
        <v>0.47784230147829315</v>
      </c>
      <c r="AA84" s="11">
        <f>零售存款!AA49/负债端!AA15</f>
        <v>0.47695391598049242</v>
      </c>
    </row>
    <row r="85" spans="2:27" x14ac:dyDescent="0.4">
      <c r="B85" t="str">
        <f>[1]!to_tradecode(C85)</f>
        <v>601169</v>
      </c>
      <c r="C85" s="3" t="s">
        <v>13</v>
      </c>
      <c r="D85" s="11" t="e">
        <f>零售存款!D50/负债端!D16</f>
        <v>#DIV/0!</v>
      </c>
      <c r="E85" s="11" t="e">
        <f>零售存款!E50/负债端!E16</f>
        <v>#DIV/0!</v>
      </c>
      <c r="F85" s="11" t="e">
        <f>零售存款!F50/负债端!F16</f>
        <v>#DIV/0!</v>
      </c>
      <c r="G85" s="11" t="e">
        <f>零售存款!G50/负债端!G16</f>
        <v>#DIV/0!</v>
      </c>
      <c r="H85" s="11" t="e">
        <f>零售存款!H50/负债端!H16</f>
        <v>#DIV/0!</v>
      </c>
      <c r="I85" s="11" t="e">
        <f>零售存款!I50/负债端!I16</f>
        <v>#DIV/0!</v>
      </c>
      <c r="J85" s="11">
        <f>零售存款!J50/负债端!J16</f>
        <v>0.31032226778756866</v>
      </c>
      <c r="K85" s="11" t="e">
        <f>零售存款!K50/负债端!K16</f>
        <v>#DIV/0!</v>
      </c>
      <c r="L85" s="11">
        <f>零售存款!L50/负债端!L16</f>
        <v>0.31041355242542412</v>
      </c>
      <c r="M85" s="11" t="e">
        <f>零售存款!M50/负债端!M16</f>
        <v>#DIV/0!</v>
      </c>
      <c r="N85" s="11">
        <f>零售存款!N50/负债端!N16</f>
        <v>0.26571988169351041</v>
      </c>
      <c r="O85" s="11" t="e">
        <f>零售存款!O50/负债端!O16</f>
        <v>#DIV/0!</v>
      </c>
      <c r="P85" s="11">
        <f>零售存款!P50/负债端!P16</f>
        <v>0.2564993041181608</v>
      </c>
      <c r="Q85" s="11" t="e">
        <f>零售存款!Q50/负债端!Q16</f>
        <v>#DIV/0!</v>
      </c>
      <c r="R85" s="11">
        <f>零售存款!R50/负债端!R16</f>
        <v>0.25860292934815449</v>
      </c>
      <c r="S85" s="11">
        <f>零售存款!S50/负债端!S16</f>
        <v>0.25664047976929849</v>
      </c>
      <c r="T85" s="11">
        <f>零售存款!T50/负债端!T16</f>
        <v>0.28066242420930443</v>
      </c>
      <c r="U85" s="11">
        <f>零售存款!U50/负债端!U16</f>
        <v>0.28279362242047978</v>
      </c>
      <c r="V85" s="11">
        <f>零售存款!V50/负债端!V16</f>
        <v>0.24675226463709091</v>
      </c>
      <c r="W85" s="11">
        <f>零售存款!W50/负债端!W16</f>
        <v>0.25254723044664779</v>
      </c>
      <c r="X85" s="11">
        <f>零售存款!X50/负债端!X16</f>
        <v>0.28132917606601821</v>
      </c>
      <c r="Y85" s="11">
        <f>零售存款!Y50/负债端!Y16</f>
        <v>0.29609215553460039</v>
      </c>
      <c r="Z85" s="11">
        <f>零售存款!Z50/负债端!Z16</f>
        <v>0.29499441117243597</v>
      </c>
      <c r="AA85" s="11">
        <f>零售存款!AA50/负债端!AA16</f>
        <v>0.30613314419685955</v>
      </c>
    </row>
    <row r="86" spans="2:27" x14ac:dyDescent="0.4">
      <c r="B86" t="str">
        <f>[1]!to_tradecode(C86)</f>
        <v>601009</v>
      </c>
      <c r="C86" s="3" t="s">
        <v>14</v>
      </c>
      <c r="D86" s="11" t="e">
        <f>零售存款!D51/负债端!D17</f>
        <v>#DIV/0!</v>
      </c>
      <c r="E86" s="11" t="e">
        <f>零售存款!E51/负债端!E17</f>
        <v>#DIV/0!</v>
      </c>
      <c r="F86" s="11" t="e">
        <f>零售存款!F51/负债端!F17</f>
        <v>#DIV/0!</v>
      </c>
      <c r="G86" s="11" t="e">
        <f>零售存款!G51/负债端!G17</f>
        <v>#DIV/0!</v>
      </c>
      <c r="H86" s="11" t="e">
        <f>零售存款!H51/负债端!H17</f>
        <v>#DIV/0!</v>
      </c>
      <c r="I86" s="11" t="e">
        <f>零售存款!I51/负债端!I17</f>
        <v>#DIV/0!</v>
      </c>
      <c r="J86" s="11" t="e">
        <f>零售存款!J51/负债端!J17</f>
        <v>#DIV/0!</v>
      </c>
      <c r="K86" s="11" t="e">
        <f>零售存款!K51/负债端!K17</f>
        <v>#DIV/0!</v>
      </c>
      <c r="L86" s="11" t="e">
        <f>零售存款!L51/负债端!L17</f>
        <v>#DIV/0!</v>
      </c>
      <c r="M86" s="11">
        <f>零售存款!M51/负债端!M17</f>
        <v>0.32959984943617937</v>
      </c>
      <c r="N86" s="11">
        <f>零售存款!N51/负债端!N17</f>
        <v>0.33370435998818515</v>
      </c>
      <c r="O86" s="11">
        <f>零售存款!O51/负债端!O17</f>
        <v>0.3378007179059917</v>
      </c>
      <c r="P86" s="11">
        <f>零售存款!P51/负债端!P17</f>
        <v>0.33122056395181176</v>
      </c>
      <c r="Q86" s="11">
        <f>零售存款!Q51/负债端!Q17</f>
        <v>0.33846185647138038</v>
      </c>
      <c r="R86" s="11">
        <f>零售存款!R51/负债端!R17</f>
        <v>0.28330322867434549</v>
      </c>
      <c r="S86" s="11">
        <f>零售存款!S51/负债端!S17</f>
        <v>0.31041801702751054</v>
      </c>
      <c r="T86" s="11">
        <f>零售存款!T51/负债端!T17</f>
        <v>0.28218632287369516</v>
      </c>
      <c r="U86" s="11">
        <f>零售存款!U51/负债端!U17</f>
        <v>0.34435957716108861</v>
      </c>
      <c r="V86" s="11">
        <f>零售存款!V51/负债端!V17</f>
        <v>0.25074145139543319</v>
      </c>
      <c r="W86" s="11">
        <f>零售存款!W51/负债端!W17</f>
        <v>0.24805814187648442</v>
      </c>
      <c r="X86" s="11">
        <f>零售存款!X51/负债端!X17</f>
        <v>0.28731216917733665</v>
      </c>
      <c r="Y86" s="11">
        <f>零售存款!Y51/负债端!Y17</f>
        <v>0.30554521906386201</v>
      </c>
      <c r="Z86" s="11">
        <f>零售存款!Z51/负债端!Z17</f>
        <v>0.27079029439268321</v>
      </c>
      <c r="AA86" s="11">
        <f>零售存款!AA51/负债端!AA17</f>
        <v>0.30319792965654058</v>
      </c>
    </row>
    <row r="87" spans="2:27" x14ac:dyDescent="0.4">
      <c r="B87" t="str">
        <f>[1]!to_tradecode(C87)</f>
        <v>002142</v>
      </c>
      <c r="C87" s="3" t="s">
        <v>15</v>
      </c>
      <c r="D87" s="11" t="e">
        <f>零售存款!D52/负债端!D18</f>
        <v>#DIV/0!</v>
      </c>
      <c r="E87" s="11" t="e">
        <f>零售存款!E52/负债端!E18</f>
        <v>#DIV/0!</v>
      </c>
      <c r="F87" s="11" t="e">
        <f>零售存款!F52/负债端!F18</f>
        <v>#DIV/0!</v>
      </c>
      <c r="G87" s="11" t="e">
        <f>零售存款!G52/负债端!G18</f>
        <v>#DIV/0!</v>
      </c>
      <c r="H87" s="11" t="e">
        <f>零售存款!H52/负债端!H18</f>
        <v>#DIV/0!</v>
      </c>
      <c r="I87" s="11" t="e">
        <f>零售存款!I52/负债端!I18</f>
        <v>#DIV/0!</v>
      </c>
      <c r="J87" s="11" t="e">
        <f>零售存款!J52/负债端!J18</f>
        <v>#DIV/0!</v>
      </c>
      <c r="K87" s="11" t="e">
        <f>零售存款!K52/负债端!K18</f>
        <v>#DIV/0!</v>
      </c>
      <c r="L87" s="11" t="e">
        <f>零售存款!L52/负债端!L18</f>
        <v>#DIV/0!</v>
      </c>
      <c r="M87" s="11" t="e">
        <f>零售存款!M52/负债端!M18</f>
        <v>#DIV/0!</v>
      </c>
      <c r="N87" s="11" t="e">
        <f>零售存款!N52/负债端!N18</f>
        <v>#DIV/0!</v>
      </c>
      <c r="O87" s="11" t="e">
        <f>零售存款!O52/负债端!O18</f>
        <v>#DIV/0!</v>
      </c>
      <c r="P87" s="11">
        <f>零售存款!P52/负债端!P18</f>
        <v>0.33638083105442684</v>
      </c>
      <c r="Q87" s="11">
        <f>零售存款!Q52/负债端!Q18</f>
        <v>0.31356855384565685</v>
      </c>
      <c r="R87" s="11">
        <f>零售存款!R52/负债端!R18</f>
        <v>0.27500719785198247</v>
      </c>
      <c r="S87" s="11">
        <f>零售存款!S52/负债端!S18</f>
        <v>0.29044974674733576</v>
      </c>
      <c r="T87" s="11">
        <f>零售存款!T52/负债端!T18</f>
        <v>0.28730592638725233</v>
      </c>
      <c r="U87" s="11">
        <f>零售存款!U52/负债端!U18</f>
        <v>0.31775408199083466</v>
      </c>
      <c r="V87" s="11">
        <f>零售存款!V52/负债端!V18</f>
        <v>0.29237832770002214</v>
      </c>
      <c r="W87" s="11">
        <f>零售存款!W52/负债端!W18</f>
        <v>0.27175358088890472</v>
      </c>
      <c r="X87" s="11">
        <f>零售存款!X52/负债端!X18</f>
        <v>0.31224344493037398</v>
      </c>
      <c r="Y87" s="11">
        <f>零售存款!Y52/负债端!Y18</f>
        <v>0.2812394994058014</v>
      </c>
      <c r="Z87" s="11">
        <f>零售存款!Z52/负债端!Z18</f>
        <v>0.28733989357860384</v>
      </c>
      <c r="AA87" s="11">
        <f>零售存款!AA52/负债端!AA18</f>
        <v>0.29983607530761935</v>
      </c>
    </row>
    <row r="88" spans="2:27" x14ac:dyDescent="0.4">
      <c r="B88" t="str">
        <f>[1]!to_tradecode(C88)</f>
        <v>600919</v>
      </c>
      <c r="C88" s="3" t="s">
        <v>16</v>
      </c>
      <c r="D88" s="11" t="e">
        <f>零售存款!D53/负债端!D19</f>
        <v>#DIV/0!</v>
      </c>
      <c r="E88" s="11" t="e">
        <f>零售存款!E53/负债端!E19</f>
        <v>#DIV/0!</v>
      </c>
      <c r="F88" s="11" t="e">
        <f>零售存款!F53/负债端!F19</f>
        <v>#DIV/0!</v>
      </c>
      <c r="G88" s="11" t="e">
        <f>零售存款!G53/负债端!G19</f>
        <v>#DIV/0!</v>
      </c>
      <c r="H88" s="11" t="e">
        <f>零售存款!H53/负债端!H19</f>
        <v>#DIV/0!</v>
      </c>
      <c r="I88" s="11" t="e">
        <f>零售存款!I53/负债端!I19</f>
        <v>#DIV/0!</v>
      </c>
      <c r="J88" s="11" t="e">
        <f>零售存款!J53/负债端!J19</f>
        <v>#DIV/0!</v>
      </c>
      <c r="K88" s="11" t="e">
        <f>零售存款!K53/负债端!K19</f>
        <v>#DIV/0!</v>
      </c>
      <c r="L88" s="11">
        <f>零售存款!L53/负债端!L19</f>
        <v>0.22843893988680625</v>
      </c>
      <c r="M88" s="11" t="e">
        <f>零售存款!M53/负债端!M19</f>
        <v>#DIV/0!</v>
      </c>
      <c r="N88" s="11">
        <f>零售存款!N53/负债端!N19</f>
        <v>0.24195246911250901</v>
      </c>
      <c r="O88" s="11" t="e">
        <f>零售存款!O53/负债端!O19</f>
        <v>#DIV/0!</v>
      </c>
      <c r="P88" s="11">
        <f>零售存款!P53/负债端!P19</f>
        <v>0.24803938913190721</v>
      </c>
      <c r="Q88" s="11" t="e">
        <f>零售存款!Q53/负债端!Q19</f>
        <v>#DIV/0!</v>
      </c>
      <c r="R88" s="11">
        <f>零售存款!R53/负债端!R19</f>
        <v>0.21442593290545853</v>
      </c>
      <c r="S88" s="11" t="e">
        <f>零售存款!S53/负债端!S19</f>
        <v>#DIV/0!</v>
      </c>
      <c r="T88" s="11">
        <f>零售存款!T53/负债端!T19</f>
        <v>0.21532089344780059</v>
      </c>
      <c r="U88" s="11" t="e">
        <f>零售存款!U53/负债端!U19</f>
        <v>#DIV/0!</v>
      </c>
      <c r="V88" s="11">
        <f>零售存款!V53/负债端!V19</f>
        <v>0.21421665178886581</v>
      </c>
      <c r="W88" s="11" t="e">
        <f>零售存款!W53/负债端!W19</f>
        <v>#DIV/0!</v>
      </c>
      <c r="X88" s="11">
        <f>零售存款!X53/负债端!X19</f>
        <v>0.23824827175810143</v>
      </c>
      <c r="Y88" s="11">
        <f>零售存款!Y53/负债端!Y19</f>
        <v>0.26336947993830312</v>
      </c>
      <c r="Z88" s="11">
        <f>零售存款!Z53/负债端!Z19</f>
        <v>0.24887066523213522</v>
      </c>
      <c r="AA88" s="11">
        <f>零售存款!AA53/负债端!AA19</f>
        <v>0.26768588525392839</v>
      </c>
    </row>
    <row r="89" spans="2:27" x14ac:dyDescent="0.4">
      <c r="B89" t="str">
        <f>[1]!to_tradecode(C89)</f>
        <v>601997</v>
      </c>
      <c r="C89" s="3" t="s">
        <v>17</v>
      </c>
      <c r="D89" s="11" t="e">
        <f>零售存款!D54/负债端!D20</f>
        <v>#DIV/0!</v>
      </c>
      <c r="E89" s="11" t="e">
        <f>零售存款!E54/负债端!E20</f>
        <v>#DIV/0!</v>
      </c>
      <c r="F89" s="11" t="e">
        <f>零售存款!F54/负债端!F20</f>
        <v>#DIV/0!</v>
      </c>
      <c r="G89" s="11" t="e">
        <f>零售存款!G54/负债端!G20</f>
        <v>#DIV/0!</v>
      </c>
      <c r="H89" s="11">
        <f>零售存款!H54/负债端!H20</f>
        <v>0.47216789983731045</v>
      </c>
      <c r="I89" s="11" t="e">
        <f>零售存款!I54/负债端!I20</f>
        <v>#DIV/0!</v>
      </c>
      <c r="J89" s="11">
        <f>零售存款!J54/负债端!J20</f>
        <v>0.46564592535419397</v>
      </c>
      <c r="K89" s="11">
        <f>零售存款!K54/负债端!K20</f>
        <v>0.45593254482143369</v>
      </c>
      <c r="L89" s="11">
        <f>零售存款!L54/负债端!L20</f>
        <v>0.49049299065393193</v>
      </c>
      <c r="M89" s="11" t="e">
        <f>零售存款!M54/负债端!M20</f>
        <v>#DIV/0!</v>
      </c>
      <c r="N89" s="11">
        <f>零售存款!N54/负债端!N20</f>
        <v>0.53792434092996244</v>
      </c>
      <c r="O89" s="11" t="e">
        <f>零售存款!O54/负债端!O20</f>
        <v>#DIV/0!</v>
      </c>
      <c r="P89" s="11">
        <f>零售存款!P54/负债端!P20</f>
        <v>0.54222904713931852</v>
      </c>
      <c r="Q89" s="11" t="e">
        <f>零售存款!Q54/负债端!Q20</f>
        <v>#DIV/0!</v>
      </c>
      <c r="R89" s="11">
        <f>零售存款!R54/负债端!R20</f>
        <v>0.51488541778511221</v>
      </c>
      <c r="S89" s="11" t="e">
        <f>零售存款!S54/负债端!S20</f>
        <v>#DIV/0!</v>
      </c>
      <c r="T89" s="11">
        <f>零售存款!T54/负债端!T20</f>
        <v>0.44485904814772192</v>
      </c>
      <c r="U89" s="11" t="e">
        <f>零售存款!U54/负债端!U20</f>
        <v>#DIV/0!</v>
      </c>
      <c r="V89" s="11">
        <f>零售存款!V54/负债端!V20</f>
        <v>0.39446909795812246</v>
      </c>
      <c r="W89" s="11">
        <f>零售存款!W54/负债端!W20</f>
        <v>0.4201971093382984</v>
      </c>
      <c r="X89" s="11">
        <f>零售存款!X54/负债端!X20</f>
        <v>0.4575595563246348</v>
      </c>
      <c r="Y89" s="11">
        <f>零售存款!Y54/负债端!Y20</f>
        <v>0.49148681076419842</v>
      </c>
      <c r="Z89" s="11">
        <f>零售存款!Z54/负债端!Z20</f>
        <v>0.45935304136020938</v>
      </c>
      <c r="AA89" s="11">
        <f>零售存款!AA54/负债端!AA20</f>
        <v>0.44024126090918564</v>
      </c>
    </row>
    <row r="90" spans="2:27" x14ac:dyDescent="0.4">
      <c r="B90" t="str">
        <f>[1]!to_tradecode(C90)</f>
        <v>601229</v>
      </c>
      <c r="C90" s="3" t="s">
        <v>18</v>
      </c>
      <c r="D90" s="11" t="e">
        <f>零售存款!D55/负债端!D21</f>
        <v>#DIV/0!</v>
      </c>
      <c r="E90" s="11" t="e">
        <f>零售存款!E55/负债端!E21</f>
        <v>#DIV/0!</v>
      </c>
      <c r="F90" s="11" t="e">
        <f>零售存款!F55/负债端!F21</f>
        <v>#DIV/0!</v>
      </c>
      <c r="G90" s="11" t="e">
        <f>零售存款!G55/负债端!G21</f>
        <v>#DIV/0!</v>
      </c>
      <c r="H90" s="11">
        <f>零售存款!H55/负债端!H21</f>
        <v>0.29616124669327965</v>
      </c>
      <c r="I90" s="11" t="e">
        <f>零售存款!I55/负债端!I21</f>
        <v>#DIV/0!</v>
      </c>
      <c r="J90" s="11">
        <f>零售存款!J55/负债端!J21</f>
        <v>0.24247162846634263</v>
      </c>
      <c r="K90" s="11" t="e">
        <f>零售存款!K55/负债端!K21</f>
        <v>#DIV/0!</v>
      </c>
      <c r="L90" s="11">
        <f>零售存款!L55/负债端!L21</f>
        <v>0.25086390552869092</v>
      </c>
      <c r="M90" s="11">
        <f>零售存款!M55/负债端!M21</f>
        <v>0.24059158172457712</v>
      </c>
      <c r="N90" s="11">
        <f>零售存款!N55/负债端!N21</f>
        <v>0.22890397727476808</v>
      </c>
      <c r="O90" s="11">
        <f>零售存款!O55/负债端!O21</f>
        <v>0.19670959443829722</v>
      </c>
      <c r="P90" s="11">
        <f>零售存款!P55/负债端!P21</f>
        <v>0.23566438994101208</v>
      </c>
      <c r="Q90" s="11" t="e">
        <f>零售存款!Q55/负债端!Q21</f>
        <v>#DIV/0!</v>
      </c>
      <c r="R90" s="11">
        <f>零售存款!R55/负债端!R21</f>
        <v>0.21362207124097168</v>
      </c>
      <c r="S90" s="11" t="e">
        <f>零售存款!S55/负债端!S21</f>
        <v>#DIV/0!</v>
      </c>
      <c r="T90" s="11">
        <f>零售存款!T55/负债端!T21</f>
        <v>0.22143861089040534</v>
      </c>
      <c r="U90" s="11" t="e">
        <f>零售存款!U55/负债端!U21</f>
        <v>#DIV/0!</v>
      </c>
      <c r="V90" s="11">
        <f>零售存款!V55/负债端!V21</f>
        <v>0.22394227776983155</v>
      </c>
      <c r="W90" s="11">
        <f>零售存款!W55/负债端!W21</f>
        <v>0.25645115969679089</v>
      </c>
      <c r="X90" s="11">
        <f>零售存款!X55/负债端!X21</f>
        <v>0.25297883015486872</v>
      </c>
      <c r="Y90" s="11" t="e">
        <f>零售存款!Y55/负债端!Y21</f>
        <v>#DIV/0!</v>
      </c>
      <c r="Z90" s="11">
        <f>零售存款!Z55/负债端!Z21</f>
        <v>0.27331859732157854</v>
      </c>
      <c r="AA90" s="11">
        <f>零售存款!AA55/负债端!AA21</f>
        <v>0.28882710885765323</v>
      </c>
    </row>
    <row r="91" spans="2:27" x14ac:dyDescent="0.4">
      <c r="B91" t="str">
        <f>[1]!to_tradecode(C91)</f>
        <v>600926</v>
      </c>
      <c r="C91" s="3" t="s">
        <v>19</v>
      </c>
      <c r="D91" s="11" t="e">
        <f>零售存款!D56/负债端!D22</f>
        <v>#DIV/0!</v>
      </c>
      <c r="E91" s="11" t="e">
        <f>零售存款!E56/负债端!E22</f>
        <v>#DIV/0!</v>
      </c>
      <c r="F91" s="11" t="e">
        <f>零售存款!F56/负债端!F22</f>
        <v>#DIV/0!</v>
      </c>
      <c r="G91" s="11" t="e">
        <f>零售存款!G56/负债端!G22</f>
        <v>#DIV/0!</v>
      </c>
      <c r="H91" s="11">
        <f>零售存款!H56/负债端!H22</f>
        <v>0.41229175670897017</v>
      </c>
      <c r="I91" s="11">
        <f>零售存款!I56/负债端!I22</f>
        <v>0.36784548890794361</v>
      </c>
      <c r="J91" s="11">
        <f>零售存款!J56/负债端!J22</f>
        <v>0.37812357087128662</v>
      </c>
      <c r="K91" s="11" t="e">
        <f>零售存款!K56/负债端!K22</f>
        <v>#DIV/0!</v>
      </c>
      <c r="L91" s="11">
        <f>零售存款!L56/负债端!L22</f>
        <v>0.39445876339812402</v>
      </c>
      <c r="M91" s="11">
        <f>零售存款!M56/负债端!M22</f>
        <v>0.4058641835599735</v>
      </c>
      <c r="N91" s="11">
        <f>零售存款!N56/负债端!N22</f>
        <v>0.40191122051767109</v>
      </c>
      <c r="O91" s="11">
        <f>零售存款!O56/负债端!O22</f>
        <v>0.39696472405551397</v>
      </c>
      <c r="P91" s="11">
        <f>零售存款!P56/负债端!P22</f>
        <v>0.44717096437913728</v>
      </c>
      <c r="Q91" s="11" t="e">
        <f>零售存款!Q56/负债端!Q22</f>
        <v>#DIV/0!</v>
      </c>
      <c r="R91" s="11">
        <f>零售存款!R56/负债端!R22</f>
        <v>0.38946153051119681</v>
      </c>
      <c r="S91" s="11" t="e">
        <f>零售存款!S56/负债端!S22</f>
        <v>#DIV/0!</v>
      </c>
      <c r="T91" s="11">
        <f>零售存款!T56/负债端!T22</f>
        <v>0.34666604221912078</v>
      </c>
      <c r="U91" s="11" t="e">
        <f>零售存款!U56/负债端!U22</f>
        <v>#DIV/0!</v>
      </c>
      <c r="V91" s="11">
        <f>零售存款!V56/负债端!V22</f>
        <v>0.35865263559278926</v>
      </c>
      <c r="W91" s="11">
        <f>零售存款!W56/负债端!W22</f>
        <v>0.32157571706541865</v>
      </c>
      <c r="X91" s="11">
        <f>零售存款!X56/负债端!X22</f>
        <v>0.43707453360170645</v>
      </c>
      <c r="Y91" s="11">
        <f>零售存款!Y56/负债端!Y22</f>
        <v>0.43280773173470616</v>
      </c>
      <c r="Z91" s="11">
        <f>零售存款!Z56/负债端!Z22</f>
        <v>0.50259898654145585</v>
      </c>
      <c r="AA91" s="11">
        <f>零售存款!AA56/负债端!AA22</f>
        <v>0.46529202851666329</v>
      </c>
    </row>
    <row r="92" spans="2:27" x14ac:dyDescent="0.4">
      <c r="B92" t="str">
        <f>[1]!to_tradecode(C92)</f>
        <v>002807</v>
      </c>
      <c r="C92" s="3" t="s">
        <v>20</v>
      </c>
      <c r="D92" s="11" t="e">
        <f>零售存款!D57/负债端!D23</f>
        <v>#DIV/0!</v>
      </c>
      <c r="E92" s="11" t="e">
        <f>零售存款!E57/负债端!E23</f>
        <v>#DIV/0!</v>
      </c>
      <c r="F92" s="11" t="e">
        <f>零售存款!F57/负债端!F23</f>
        <v>#DIV/0!</v>
      </c>
      <c r="G92" s="11" t="e">
        <f>零售存款!G57/负债端!G23</f>
        <v>#DIV/0!</v>
      </c>
      <c r="H92" s="11" t="e">
        <f>零售存款!H57/负债端!H23</f>
        <v>#DIV/0!</v>
      </c>
      <c r="I92" s="11" t="e">
        <f>零售存款!I57/负债端!I23</f>
        <v>#DIV/0!</v>
      </c>
      <c r="J92" s="11">
        <f>零售存款!J57/负债端!J23</f>
        <v>0.43850013596746606</v>
      </c>
      <c r="K92" s="11" t="e">
        <f>零售存款!K57/负债端!K23</f>
        <v>#DIV/0!</v>
      </c>
      <c r="L92" s="11">
        <f>零售存款!L57/负债端!L23</f>
        <v>0.40189197796889947</v>
      </c>
      <c r="M92" s="11" t="e">
        <f>零售存款!M57/负债端!M23</f>
        <v>#DIV/0!</v>
      </c>
      <c r="N92" s="11">
        <f>零售存款!N57/负债端!N23</f>
        <v>0.41836615742758942</v>
      </c>
      <c r="O92" s="11" t="e">
        <f>零售存款!O57/负债端!O23</f>
        <v>#DIV/0!</v>
      </c>
      <c r="P92" s="11">
        <f>零售存款!P57/负债端!P23</f>
        <v>0.41068127278849675</v>
      </c>
      <c r="Q92" s="11" t="e">
        <f>零售存款!Q57/负债端!Q23</f>
        <v>#DIV/0!</v>
      </c>
      <c r="R92" s="11">
        <f>零售存款!R57/负债端!R23</f>
        <v>0.27037092379014455</v>
      </c>
      <c r="S92" s="11" t="e">
        <f>零售存款!S57/负债端!S23</f>
        <v>#DIV/0!</v>
      </c>
      <c r="T92" s="11">
        <f>零售存款!T57/负债端!T23</f>
        <v>0.20774653906084126</v>
      </c>
      <c r="U92" s="11" t="e">
        <f>零售存款!U57/负债端!U23</f>
        <v>#DIV/0!</v>
      </c>
      <c r="V92" s="11">
        <f>零售存款!V57/负债端!V23</f>
        <v>0.20145309328372166</v>
      </c>
      <c r="W92" s="11">
        <f>零售存款!W57/负债端!W23</f>
        <v>0.18202556405793049</v>
      </c>
      <c r="X92" s="11" t="e">
        <f>零售存款!X57/负债端!X23</f>
        <v>#DIV/0!</v>
      </c>
      <c r="Y92" s="11" t="e">
        <f>零售存款!Y57/负债端!Y23</f>
        <v>#DIV/0!</v>
      </c>
      <c r="Z92" s="11" t="e">
        <f>零售存款!Z57/负债端!Z23</f>
        <v>#DIV/0!</v>
      </c>
      <c r="AA92" s="11">
        <f>零售存款!AA57/负债端!AA23</f>
        <v>0.20429895534939826</v>
      </c>
    </row>
    <row r="93" spans="2:27" x14ac:dyDescent="0.4">
      <c r="B93" t="str">
        <f>[1]!to_tradecode(C93)</f>
        <v>603323</v>
      </c>
      <c r="C93" s="3" t="s">
        <v>21</v>
      </c>
      <c r="D93" s="11" t="e">
        <f>零售存款!D58/负债端!D24</f>
        <v>#DIV/0!</v>
      </c>
      <c r="E93" s="11" t="e">
        <f>零售存款!E58/负债端!E24</f>
        <v>#DIV/0!</v>
      </c>
      <c r="F93" s="11" t="e">
        <f>零售存款!F58/负债端!F24</f>
        <v>#DIV/0!</v>
      </c>
      <c r="G93" s="11" t="e">
        <f>零售存款!G58/负债端!G24</f>
        <v>#DIV/0!</v>
      </c>
      <c r="H93" s="11" t="e">
        <f>零售存款!H58/负债端!H24</f>
        <v>#DIV/0!</v>
      </c>
      <c r="I93" s="11" t="e">
        <f>零售存款!I58/负债端!I24</f>
        <v>#DIV/0!</v>
      </c>
      <c r="J93" s="11">
        <f>零售存款!J58/负债端!J24</f>
        <v>0.40912780734193199</v>
      </c>
      <c r="K93" s="11" t="e">
        <f>零售存款!K58/负债端!K24</f>
        <v>#DIV/0!</v>
      </c>
      <c r="L93" s="11">
        <f>零售存款!L58/负债端!L24</f>
        <v>0.37275044411832858</v>
      </c>
      <c r="M93" s="11" t="e">
        <f>零售存款!M58/负债端!M24</f>
        <v>#DIV/0!</v>
      </c>
      <c r="N93" s="11">
        <f>零售存款!N58/负债端!N24</f>
        <v>0.39186324786324789</v>
      </c>
      <c r="O93" s="11" t="e">
        <f>零售存款!O58/负债端!O24</f>
        <v>#DIV/0!</v>
      </c>
      <c r="P93" s="11">
        <f>零售存款!P58/负债端!P24</f>
        <v>0.40205088826790569</v>
      </c>
      <c r="Q93" s="11" t="e">
        <f>零售存款!Q58/负债端!Q24</f>
        <v>#DIV/0!</v>
      </c>
      <c r="R93" s="11">
        <f>零售存款!R58/负债端!R24</f>
        <v>0.36021015982371246</v>
      </c>
      <c r="S93" s="11" t="e">
        <f>零售存款!S58/负债端!S24</f>
        <v>#DIV/0!</v>
      </c>
      <c r="T93" s="11">
        <f>零售存款!T58/负债端!T24</f>
        <v>0.35288709341869134</v>
      </c>
      <c r="U93" s="11" t="e">
        <f>零售存款!U58/负债端!U24</f>
        <v>#DIV/0!</v>
      </c>
      <c r="V93" s="11">
        <f>零售存款!V58/负债端!V24</f>
        <v>0.27773205130801731</v>
      </c>
      <c r="W93" s="11">
        <f>零售存款!W58/负债端!W24</f>
        <v>0.23364529357732924</v>
      </c>
      <c r="X93" s="11">
        <f>零售存款!X58/负债端!X24</f>
        <v>0.2658489173214737</v>
      </c>
      <c r="Y93" s="11">
        <f>零售存款!Y58/负债端!Y24</f>
        <v>0.25963473491971656</v>
      </c>
      <c r="Z93" s="11">
        <f>零售存款!Z58/负债端!Z24</f>
        <v>0.28000475427904009</v>
      </c>
      <c r="AA93" s="11">
        <f>零售存款!AA58/负债端!AA24</f>
        <v>0.26625591718797764</v>
      </c>
    </row>
    <row r="94" spans="2:27" x14ac:dyDescent="0.4">
      <c r="B94" t="str">
        <f>[1]!to_tradecode(C94)</f>
        <v>600908</v>
      </c>
      <c r="C94" s="3" t="s">
        <v>22</v>
      </c>
      <c r="D94" s="11" t="e">
        <f>零售存款!D59/负债端!D25</f>
        <v>#DIV/0!</v>
      </c>
      <c r="E94" s="11" t="e">
        <f>零售存款!E59/负债端!E25</f>
        <v>#DIV/0!</v>
      </c>
      <c r="F94" s="11" t="e">
        <f>零售存款!F59/负债端!F25</f>
        <v>#DIV/0!</v>
      </c>
      <c r="G94" s="11" t="e">
        <f>零售存款!G59/负债端!G25</f>
        <v>#DIV/0!</v>
      </c>
      <c r="H94" s="11" t="e">
        <f>零售存款!H59/负债端!H25</f>
        <v>#DIV/0!</v>
      </c>
      <c r="I94" s="11" t="e">
        <f>零售存款!I59/负债端!I25</f>
        <v>#DIV/0!</v>
      </c>
      <c r="J94" s="11" t="e">
        <f>零售存款!J59/负债端!J25</f>
        <v>#DIV/0!</v>
      </c>
      <c r="K94" s="11" t="e">
        <f>零售存款!K59/负债端!K25</f>
        <v>#DIV/0!</v>
      </c>
      <c r="L94" s="11" t="e">
        <f>零售存款!L59/负债端!L25</f>
        <v>#DIV/0!</v>
      </c>
      <c r="M94" s="11" t="e">
        <f>零售存款!M59/负债端!M25</f>
        <v>#DIV/0!</v>
      </c>
      <c r="N94" s="11" t="e">
        <f>零售存款!N59/负债端!N25</f>
        <v>#DIV/0!</v>
      </c>
      <c r="O94" s="11" t="e">
        <f>零售存款!O59/负债端!O25</f>
        <v>#DIV/0!</v>
      </c>
      <c r="P94" s="11">
        <f>零售存款!P59/负债端!P25</f>
        <v>0.18645505987435773</v>
      </c>
      <c r="Q94" s="11" t="e">
        <f>零售存款!Q59/负债端!Q25</f>
        <v>#DIV/0!</v>
      </c>
      <c r="R94" s="11">
        <f>零售存款!R59/负债端!R25</f>
        <v>0.17166682545062459</v>
      </c>
      <c r="S94" s="11" t="e">
        <f>零售存款!S59/负债端!S25</f>
        <v>#DIV/0!</v>
      </c>
      <c r="T94" s="11">
        <f>零售存款!T59/负债端!T25</f>
        <v>0.14822244118290218</v>
      </c>
      <c r="U94" s="11" t="e">
        <f>零售存款!U59/负债端!U25</f>
        <v>#DIV/0!</v>
      </c>
      <c r="V94" s="11">
        <f>零售存款!V59/负债端!V25</f>
        <v>0.1378879964161914</v>
      </c>
      <c r="W94" s="11">
        <f>零售存款!W59/负债端!W25</f>
        <v>0.13547163769886994</v>
      </c>
      <c r="X94" s="11">
        <f>零售存款!X59/负债端!X25</f>
        <v>0.15365713406035636</v>
      </c>
      <c r="Y94" s="11">
        <f>零售存款!Y59/负债端!Y25</f>
        <v>0.16371258132659722</v>
      </c>
      <c r="Z94" s="11">
        <f>零售存款!Z59/负债端!Z25</f>
        <v>0.18138666981329107</v>
      </c>
      <c r="AA94" s="11">
        <f>零售存款!AA59/负债端!AA25</f>
        <v>0.17024709365397733</v>
      </c>
    </row>
    <row r="95" spans="2:27" x14ac:dyDescent="0.4">
      <c r="B95" t="str">
        <f>[1]!to_tradecode(C95)</f>
        <v>002839</v>
      </c>
      <c r="C95" s="7" t="s">
        <v>29</v>
      </c>
      <c r="D95" s="11" t="e">
        <f>零售存款!D60/负债端!D26</f>
        <v>#DIV/0!</v>
      </c>
      <c r="E95" s="11" t="e">
        <f>零售存款!E60/负债端!E26</f>
        <v>#DIV/0!</v>
      </c>
      <c r="F95" s="11" t="e">
        <f>零售存款!F60/负债端!F26</f>
        <v>#DIV/0!</v>
      </c>
      <c r="G95" s="11" t="e">
        <f>零售存款!G60/负债端!G26</f>
        <v>#DIV/0!</v>
      </c>
      <c r="H95" s="11" t="e">
        <f>零售存款!H60/负债端!H26</f>
        <v>#DIV/0!</v>
      </c>
      <c r="I95" s="11" t="e">
        <f>零售存款!I60/负债端!I26</f>
        <v>#DIV/0!</v>
      </c>
      <c r="J95" s="11" t="e">
        <f>零售存款!J60/负债端!J26</f>
        <v>#DIV/0!</v>
      </c>
      <c r="K95" s="11" t="e">
        <f>零售存款!K60/负债端!K26</f>
        <v>#DIV/0!</v>
      </c>
      <c r="L95" s="11" t="e">
        <f>零售存款!L60/负债端!L26</f>
        <v>#DIV/0!</v>
      </c>
      <c r="M95" s="11" t="e">
        <f>零售存款!M60/负债端!M26</f>
        <v>#DIV/0!</v>
      </c>
      <c r="N95" s="11" t="e">
        <f>零售存款!N60/负债端!N26</f>
        <v>#DIV/0!</v>
      </c>
      <c r="O95" s="11" t="e">
        <f>零售存款!O60/负债端!O26</f>
        <v>#DIV/0!</v>
      </c>
      <c r="P95" s="11">
        <f>零售存款!P60/负债端!P26</f>
        <v>0.86070578188218994</v>
      </c>
      <c r="Q95" s="11" t="e">
        <f>零售存款!Q60/负债端!Q26</f>
        <v>#DIV/0!</v>
      </c>
      <c r="R95" s="11">
        <f>零售存款!R60/负债端!R26</f>
        <v>0.78471349311327288</v>
      </c>
      <c r="S95" s="11" t="e">
        <f>零售存款!S60/负债端!S26</f>
        <v>#DIV/0!</v>
      </c>
      <c r="T95" s="11">
        <f>零售存款!T60/负债端!T26</f>
        <v>0.7376751076268363</v>
      </c>
      <c r="U95" s="11" t="e">
        <f>零售存款!U60/负债端!U26</f>
        <v>#DIV/0!</v>
      </c>
      <c r="V95" s="11">
        <f>零售存款!V60/负债端!V26</f>
        <v>0.68772723620969611</v>
      </c>
      <c r="W95" s="11" t="e">
        <f>零售存款!W60/负债端!W26</f>
        <v>#DIV/0!</v>
      </c>
      <c r="X95" s="11">
        <f>零售存款!X60/负债端!X26</f>
        <v>0.70632344811059766</v>
      </c>
      <c r="Y95" s="11">
        <f>零售存款!Y60/负债端!Y26</f>
        <v>0.52901974631896942</v>
      </c>
      <c r="Z95" s="11">
        <f>零售存款!Z60/负债端!Z26</f>
        <v>0.61057239577272415</v>
      </c>
      <c r="AA95" s="11">
        <f>零售存款!AA60/负债端!AA26</f>
        <v>0.59959259129952691</v>
      </c>
    </row>
    <row r="96" spans="2:27" x14ac:dyDescent="0.4">
      <c r="B96" t="str">
        <f>[1]!to_tradecode(C96)</f>
        <v>601128</v>
      </c>
      <c r="C96" s="3" t="s">
        <v>23</v>
      </c>
      <c r="D96" s="11" t="e">
        <f>零售存款!D61/负债端!D27</f>
        <v>#DIV/0!</v>
      </c>
      <c r="E96" s="11" t="e">
        <f>零售存款!E61/负债端!E27</f>
        <v>#DIV/0!</v>
      </c>
      <c r="F96" s="11" t="e">
        <f>零售存款!F61/负债端!F27</f>
        <v>#DIV/0!</v>
      </c>
      <c r="G96" s="11" t="e">
        <f>零售存款!G61/负债端!G27</f>
        <v>#DIV/0!</v>
      </c>
      <c r="H96" s="11" t="e">
        <f>零售存款!H61/负债端!H27</f>
        <v>#DIV/0!</v>
      </c>
      <c r="I96" s="11" t="e">
        <f>零售存款!I61/负债端!I27</f>
        <v>#DIV/0!</v>
      </c>
      <c r="J96" s="11" t="e">
        <f>零售存款!J61/负债端!J27</f>
        <v>#DIV/0!</v>
      </c>
      <c r="K96" s="11" t="e">
        <f>零售存款!K61/负债端!K27</f>
        <v>#DIV/0!</v>
      </c>
      <c r="L96" s="11" t="e">
        <f>零售存款!L61/负债端!L27</f>
        <v>#DIV/0!</v>
      </c>
      <c r="M96" s="11" t="e">
        <f>零售存款!M61/负债端!M27</f>
        <v>#DIV/0!</v>
      </c>
      <c r="N96" s="11" t="e">
        <f>零售存款!N61/负债端!N27</f>
        <v>#DIV/0!</v>
      </c>
      <c r="O96" s="11" t="e">
        <f>零售存款!O61/负债端!O27</f>
        <v>#DIV/0!</v>
      </c>
      <c r="P96" s="11">
        <f>零售存款!P61/负债端!P27</f>
        <v>0.31345688281740358</v>
      </c>
      <c r="Q96" s="11" t="e">
        <f>零售存款!Q61/负债端!Q27</f>
        <v>#DIV/0!</v>
      </c>
      <c r="R96" s="11">
        <f>零售存款!R61/负债端!R27</f>
        <v>0.25096090547722821</v>
      </c>
      <c r="S96" s="11" t="e">
        <f>零售存款!S61/负债端!S27</f>
        <v>#DIV/0!</v>
      </c>
      <c r="T96" s="11">
        <f>零售存款!T61/负债端!T27</f>
        <v>0.22407808262835463</v>
      </c>
      <c r="U96" s="11" t="e">
        <f>零售存款!U61/负债端!U27</f>
        <v>#DIV/0!</v>
      </c>
      <c r="V96" s="11">
        <f>零售存款!V61/负债端!V27</f>
        <v>0.22104754531798332</v>
      </c>
      <c r="W96" s="11">
        <f>零售存款!W61/负债端!W27</f>
        <v>0.18603813879549952</v>
      </c>
      <c r="X96" s="11">
        <f>零售存款!X61/负债端!X27</f>
        <v>0.22997929791961444</v>
      </c>
      <c r="Y96" s="11">
        <f>零售存款!Y61/负债端!Y27</f>
        <v>0.22771875039943884</v>
      </c>
      <c r="Z96" s="11">
        <f>零售存款!Z61/负债端!Z27</f>
        <v>0.25803595909807692</v>
      </c>
      <c r="AA96" s="11">
        <f>零售存款!AA61/负债端!AA27</f>
        <v>0.24397385881110925</v>
      </c>
    </row>
    <row r="97" spans="2:27" x14ac:dyDescent="0.4">
      <c r="B97" t="str">
        <f>[1]!to_tradecode(C97)</f>
        <v>0</v>
      </c>
      <c r="C97" s="4" t="s">
        <v>24</v>
      </c>
      <c r="D97" s="11" t="e">
        <f>零售存款!D62/负债端!D28</f>
        <v>#DIV/0!</v>
      </c>
      <c r="E97" s="11" t="e">
        <f>零售存款!E62/负债端!E28</f>
        <v>#DIV/0!</v>
      </c>
      <c r="F97" s="11" t="e">
        <f>零售存款!F62/负债端!F28</f>
        <v>#DIV/0!</v>
      </c>
      <c r="G97" s="11" t="e">
        <f>零售存款!G62/负债端!G28</f>
        <v>#DIV/0!</v>
      </c>
      <c r="H97" s="11">
        <f>零售存款!H62/负债端!H28</f>
        <v>0.40673632741724086</v>
      </c>
      <c r="I97" s="11">
        <f>零售存款!I62/负债端!I28</f>
        <v>0.36517814650866026</v>
      </c>
      <c r="J97" s="11">
        <f>零售存款!J62/负债端!J28</f>
        <v>0.37924706971492034</v>
      </c>
      <c r="K97" s="11">
        <f>零售存款!K62/负债端!K28</f>
        <v>0.36910400554842676</v>
      </c>
      <c r="L97" s="11">
        <f>零售存款!L62/负债端!L28</f>
        <v>0.40473398618372425</v>
      </c>
      <c r="M97" s="11">
        <f>零售存款!M62/负债端!M28</f>
        <v>0.41142336475843294</v>
      </c>
      <c r="N97" s="11">
        <f>零售存款!N62/负债端!N28</f>
        <v>0.43414452788898533</v>
      </c>
      <c r="O97" s="11">
        <f>零售存款!O62/负债端!O28</f>
        <v>0.43761409653723149</v>
      </c>
      <c r="P97" s="11">
        <f>零售存款!P62/负债端!P28</f>
        <v>0.4346796780325406</v>
      </c>
      <c r="Q97" s="11">
        <f>零售存款!Q62/负债端!Q28</f>
        <v>0.43214238215493994</v>
      </c>
      <c r="R97" s="11">
        <f>零售存款!R62/负债端!R28</f>
        <v>0.427151807264538</v>
      </c>
      <c r="S97" s="11">
        <f>零售存款!S62/负债端!S28</f>
        <v>0.43247257181436094</v>
      </c>
      <c r="T97" s="11">
        <f>零售存款!T62/负债端!T28</f>
        <v>0.43273573905849172</v>
      </c>
      <c r="U97" s="11">
        <f>零售存款!U62/负债端!U28</f>
        <v>0.44637481367744641</v>
      </c>
      <c r="V97" s="11">
        <f>零售存款!V62/负债端!V28</f>
        <v>0.41632667708815457</v>
      </c>
      <c r="W97" s="11">
        <f>零售存款!W62/负债端!W28</f>
        <v>0.42116401164880962</v>
      </c>
      <c r="X97" s="11">
        <f>零售存款!X62/负债端!X28</f>
        <v>0.43204879949392194</v>
      </c>
      <c r="Y97" s="11">
        <f>零售存款!Y62/负债端!Y28</f>
        <v>0.4386068449463098</v>
      </c>
      <c r="Z97" s="11">
        <f>零售存款!Z62/负债端!Z28</f>
        <v>0.45647125922927256</v>
      </c>
      <c r="AA97" s="11">
        <f>零售存款!AA62/负债端!AA28</f>
        <v>0.45059792955719058</v>
      </c>
    </row>
    <row r="98" spans="2:27" x14ac:dyDescent="0.4">
      <c r="B98" t="str">
        <f>[1]!to_tradecode(C98)</f>
        <v>0</v>
      </c>
      <c r="C98" s="5" t="s">
        <v>25</v>
      </c>
      <c r="D98" s="11" t="e">
        <f>零售存款!D63/负债端!D29</f>
        <v>#DIV/0!</v>
      </c>
      <c r="E98" s="11" t="e">
        <f>零售存款!E63/负债端!E29</f>
        <v>#DIV/0!</v>
      </c>
      <c r="F98" s="11" t="e">
        <f>零售存款!F63/负债端!F29</f>
        <v>#DIV/0!</v>
      </c>
      <c r="G98" s="11" t="e">
        <f>零售存款!G63/负债端!G29</f>
        <v>#DIV/0!</v>
      </c>
      <c r="H98" s="11">
        <f>零售存款!H63/负债端!H29</f>
        <v>0.40105314928358304</v>
      </c>
      <c r="I98" s="11">
        <f>零售存款!I63/负债端!I29</f>
        <v>0.35945163062693619</v>
      </c>
      <c r="J98" s="11">
        <f>零售存款!J63/负债端!J29</f>
        <v>0.37935802952332254</v>
      </c>
      <c r="K98" s="11">
        <f>零售存款!K63/负债端!K29</f>
        <v>0.36951503384502038</v>
      </c>
      <c r="L98" s="11">
        <f>零售存款!L63/负债端!L29</f>
        <v>0.40636234574142271</v>
      </c>
      <c r="M98" s="11">
        <f>零售存款!M63/负债端!M29</f>
        <v>0.41280251507678173</v>
      </c>
      <c r="N98" s="11">
        <f>零售存款!N63/负债端!N29</f>
        <v>0.43806858088630879</v>
      </c>
      <c r="O98" s="11">
        <f>零售存款!O63/负债端!O29</f>
        <v>0.44177430802549095</v>
      </c>
      <c r="P98" s="11">
        <f>零售存款!P63/负债端!P29</f>
        <v>0.44074204111806092</v>
      </c>
      <c r="Q98" s="11">
        <f>零售存款!Q63/负债端!Q29</f>
        <v>0.4349550750367116</v>
      </c>
      <c r="R98" s="11">
        <f>零售存款!R63/负债端!R29</f>
        <v>0.43209293955183398</v>
      </c>
      <c r="S98" s="11">
        <f>零售存款!S63/负债端!S29</f>
        <v>0.43762312541703963</v>
      </c>
      <c r="T98" s="11">
        <f>零售存款!T63/负债端!T29</f>
        <v>0.44162032637401422</v>
      </c>
      <c r="U98" s="11">
        <f>零售存款!U63/负债端!U29</f>
        <v>0.45655750221254698</v>
      </c>
      <c r="V98" s="11">
        <f>零售存款!V63/负债端!V29</f>
        <v>0.42285311690309973</v>
      </c>
      <c r="W98" s="11">
        <f>零售存款!W63/负债端!W29</f>
        <v>0.42767579250115673</v>
      </c>
      <c r="X98" s="11">
        <f>零售存款!X63/负债端!X29</f>
        <v>0.432249956841322</v>
      </c>
      <c r="Y98" s="11">
        <f>零售存款!Y63/负债端!Y29</f>
        <v>0.43574816983273995</v>
      </c>
      <c r="Z98" s="11">
        <f>零售存款!Z63/负债端!Z29</f>
        <v>0.4529884144040538</v>
      </c>
      <c r="AA98" s="11">
        <f>零售存款!AA63/负债端!AA29</f>
        <v>0.44509494881643291</v>
      </c>
    </row>
    <row r="99" spans="2:27" x14ac:dyDescent="0.4">
      <c r="B99" t="str">
        <f>[1]!to_tradecode(C99)</f>
        <v>0</v>
      </c>
      <c r="C99" s="5" t="s">
        <v>26</v>
      </c>
      <c r="D99" s="11" t="e">
        <f>零售存款!D64/负债端!D30</f>
        <v>#DIV/0!</v>
      </c>
      <c r="E99" s="11" t="e">
        <f>零售存款!E64/负债端!E30</f>
        <v>#DIV/0!</v>
      </c>
      <c r="F99" s="11" t="e">
        <f>零售存款!F64/负债端!F30</f>
        <v>#DIV/0!</v>
      </c>
      <c r="G99" s="11" t="e">
        <f>零售存款!G64/负债端!G30</f>
        <v>#DIV/0!</v>
      </c>
      <c r="H99" s="11">
        <f>零售存款!H64/负债端!H30</f>
        <v>0.53825927193204304</v>
      </c>
      <c r="I99" s="11">
        <f>零售存款!I64/负债端!I30</f>
        <v>0.44592134577597758</v>
      </c>
      <c r="J99" s="11">
        <f>零售存款!J64/负债端!J30</f>
        <v>0.38818218637387075</v>
      </c>
      <c r="K99" s="11">
        <f>零售存款!K64/负债端!K30</f>
        <v>0.36470667589212591</v>
      </c>
      <c r="L99" s="11">
        <f>零售存款!L64/负债端!L30</f>
        <v>0.40700109467433987</v>
      </c>
      <c r="M99" s="11">
        <f>零售存款!M64/负债端!M30</f>
        <v>0.40744363001450873</v>
      </c>
      <c r="N99" s="11">
        <f>零售存款!N64/负债端!N30</f>
        <v>0.42345948742313927</v>
      </c>
      <c r="O99" s="11">
        <f>零售存款!O64/负债端!O30</f>
        <v>0.41345729434489958</v>
      </c>
      <c r="P99" s="11">
        <f>零售存款!P64/负债端!P30</f>
        <v>0.40952861475233787</v>
      </c>
      <c r="Q99" s="11">
        <f>零售存款!Q64/负债端!Q30</f>
        <v>0.41559127269790369</v>
      </c>
      <c r="R99" s="11">
        <f>零售存款!R64/负债端!R30</f>
        <v>0.41420096359348019</v>
      </c>
      <c r="S99" s="11">
        <f>零售存款!S64/负债端!S30</f>
        <v>0.41285326001662054</v>
      </c>
      <c r="T99" s="11">
        <f>零售存款!T64/负债端!T30</f>
        <v>0.39041381815256615</v>
      </c>
      <c r="U99" s="11">
        <f>零售存款!U64/负债端!U30</f>
        <v>0.39988841827267407</v>
      </c>
      <c r="V99" s="11">
        <f>零售存款!V64/负债端!V30</f>
        <v>0.39752827877386848</v>
      </c>
      <c r="W99" s="11">
        <f>零售存款!W64/负债端!W30</f>
        <v>0.41521984819138019</v>
      </c>
      <c r="X99" s="11">
        <f>零售存款!X64/负债端!X30</f>
        <v>0.46459481504955652</v>
      </c>
      <c r="Y99" s="11">
        <f>零售存款!Y64/负债端!Y30</f>
        <v>0.49425408126460402</v>
      </c>
      <c r="Z99" s="11">
        <f>零售存款!Z64/负债端!Z30</f>
        <v>0.53295404935857604</v>
      </c>
      <c r="AA99" s="11">
        <f>零售存款!AA64/负债端!AA30</f>
        <v>0.5454234838615386</v>
      </c>
    </row>
    <row r="100" spans="2:27" x14ac:dyDescent="0.4">
      <c r="B100" t="str">
        <f>[1]!to_tradecode(C100)</f>
        <v>0</v>
      </c>
      <c r="C100" s="5" t="s">
        <v>27</v>
      </c>
      <c r="D100" s="11" t="e">
        <f>零售存款!D65/负债端!D31</f>
        <v>#DIV/0!</v>
      </c>
      <c r="E100" s="11" t="e">
        <f>零售存款!E65/负债端!E31</f>
        <v>#DIV/0!</v>
      </c>
      <c r="F100" s="11" t="e">
        <f>零售存款!F65/负债端!F31</f>
        <v>#DIV/0!</v>
      </c>
      <c r="G100" s="11" t="e">
        <f>零售存款!G65/负债端!G31</f>
        <v>#DIV/0!</v>
      </c>
      <c r="H100" s="11">
        <f>零售存款!H65/负债端!H31</f>
        <v>0.33220241162855096</v>
      </c>
      <c r="I100" s="11">
        <f>零售存款!I65/负债端!I31</f>
        <v>0.36784548890794361</v>
      </c>
      <c r="J100" s="11">
        <f>零售存款!J65/负债端!J31</f>
        <v>0.29414920658731009</v>
      </c>
      <c r="K100" s="11">
        <f>零售存款!K65/负债端!K31</f>
        <v>0.45593254482143369</v>
      </c>
      <c r="L100" s="11">
        <f>零售存款!L65/负债端!L31</f>
        <v>0.28777564397462885</v>
      </c>
      <c r="M100" s="11">
        <f>零售存款!M65/负债端!M31</f>
        <v>0.28232909550721763</v>
      </c>
      <c r="N100" s="11">
        <f>零售存款!N65/负债端!N31</f>
        <v>0.27789191297456539</v>
      </c>
      <c r="O100" s="11">
        <f>零售存款!O65/负债端!O31</f>
        <v>0.25467158171481813</v>
      </c>
      <c r="P100" s="11">
        <f>零售存款!P65/负债端!P31</f>
        <v>0.2872994848916135</v>
      </c>
      <c r="Q100" s="11">
        <f>零售存款!Q65/负债端!Q31</f>
        <v>0.3251732552316105</v>
      </c>
      <c r="R100" s="11">
        <f>零售存款!R65/负债端!R31</f>
        <v>0.26253113264850053</v>
      </c>
      <c r="S100" s="11">
        <f>零售存款!S65/负债端!S31</f>
        <v>0.27379782208571962</v>
      </c>
      <c r="T100" s="11">
        <f>零售存款!T65/负债端!T31</f>
        <v>0.26646787222900586</v>
      </c>
      <c r="U100" s="11">
        <f>零售存款!U65/负债端!U31</f>
        <v>0.30200107103359541</v>
      </c>
      <c r="V100" s="11">
        <f>零售存款!V65/负债端!V31</f>
        <v>0.25613510888231367</v>
      </c>
      <c r="W100" s="11">
        <f>零售存款!W65/负债端!W31</f>
        <v>0.27266134638579476</v>
      </c>
      <c r="X100" s="11">
        <f>零售存款!X65/负债端!X31</f>
        <v>0.28917261469121197</v>
      </c>
      <c r="Y100" s="11">
        <f>零售存款!Y65/负债端!Y31</f>
        <v>0.31127797848731686</v>
      </c>
      <c r="Z100" s="11">
        <f>零售存款!Z65/负债端!Z31</f>
        <v>0.30342331118445942</v>
      </c>
      <c r="AA100" s="11">
        <f>零售存款!AA65/负债端!AA31</f>
        <v>0.31267657916921238</v>
      </c>
    </row>
    <row r="101" spans="2:27" x14ac:dyDescent="0.4">
      <c r="B101" t="str">
        <f>[1]!to_tradecode(C101)</f>
        <v>0</v>
      </c>
      <c r="C101" s="6" t="s">
        <v>28</v>
      </c>
      <c r="D101" s="11" t="e">
        <f>零售存款!D66/负债端!D32</f>
        <v>#DIV/0!</v>
      </c>
      <c r="E101" s="11" t="e">
        <f>零售存款!E66/负债端!E32</f>
        <v>#DIV/0!</v>
      </c>
      <c r="F101" s="11" t="e">
        <f>零售存款!F66/负债端!F32</f>
        <v>#DIV/0!</v>
      </c>
      <c r="G101" s="11" t="e">
        <f>零售存款!G66/负债端!G32</f>
        <v>#DIV/0!</v>
      </c>
      <c r="H101" s="11" t="e">
        <f>零售存款!H66/负债端!H32</f>
        <v>#DIV/0!</v>
      </c>
      <c r="I101" s="11" t="e">
        <f>零售存款!I66/负债端!I32</f>
        <v>#DIV/0!</v>
      </c>
      <c r="J101" s="11">
        <f>零售存款!J66/负债端!J32</f>
        <v>0.42483224092140076</v>
      </c>
      <c r="K101" s="11" t="e">
        <f>零售存款!K66/负债端!K32</f>
        <v>#DIV/0!</v>
      </c>
      <c r="L101" s="11">
        <f>零售存款!L66/负债端!L32</f>
        <v>0.38821381387611514</v>
      </c>
      <c r="M101" s="11" t="e">
        <f>零售存款!M66/负债端!M32</f>
        <v>#DIV/0!</v>
      </c>
      <c r="N101" s="11">
        <f>零售存款!N66/负债端!N32</f>
        <v>0.40580407656248779</v>
      </c>
      <c r="O101" s="11" t="e">
        <f>零售存款!O66/负债端!O32</f>
        <v>#DIV/0!</v>
      </c>
      <c r="P101" s="11">
        <f>零售存款!P66/负债端!P32</f>
        <v>0.43136234548374169</v>
      </c>
      <c r="Q101" s="11" t="e">
        <f>零售存款!Q66/负债端!Q32</f>
        <v>#DIV/0!</v>
      </c>
      <c r="R101" s="11">
        <f>零售存款!R66/负债端!R32</f>
        <v>0.34955317986029621</v>
      </c>
      <c r="S101" s="11" t="e">
        <f>零售存款!S66/负债端!S32</f>
        <v>#DIV/0!</v>
      </c>
      <c r="T101" s="11">
        <f>零售存款!T66/负债端!T32</f>
        <v>0.31481497267619307</v>
      </c>
      <c r="U101" s="11" t="e">
        <f>零售存款!U66/负债端!U32</f>
        <v>#DIV/0!</v>
      </c>
      <c r="V101" s="11">
        <f>零售存款!V66/负债端!V32</f>
        <v>0.28446913959036174</v>
      </c>
      <c r="W101" s="11">
        <f>零售存款!W66/负债端!W32</f>
        <v>0.1791614471108518</v>
      </c>
      <c r="X101" s="11">
        <f>零售存款!X66/负债端!X32</f>
        <v>0.3153239578922109</v>
      </c>
      <c r="Y101" s="11">
        <f>零售存款!Y66/负债端!Y32</f>
        <v>0.28235598943981099</v>
      </c>
      <c r="Z101" s="11">
        <f>零售存款!Z66/负债端!Z32</f>
        <v>0.31732463622357354</v>
      </c>
      <c r="AA101" s="11">
        <f>零售存款!AA66/负债端!AA32</f>
        <v>0.28508113649226274</v>
      </c>
    </row>
    <row r="104" spans="2:27" x14ac:dyDescent="0.4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x14ac:dyDescent="0.4">
      <c r="C105" s="3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2:27" x14ac:dyDescent="0.4">
      <c r="C106" s="3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2:27" x14ac:dyDescent="0.4">
      <c r="C107" s="3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2:27" x14ac:dyDescent="0.4">
      <c r="C108" s="3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2:27" x14ac:dyDescent="0.4">
      <c r="C109" s="3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2:27" x14ac:dyDescent="0.4"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2:27" x14ac:dyDescent="0.4">
      <c r="C111" s="3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2:27" x14ac:dyDescent="0.4">
      <c r="C112" s="3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3:27" x14ac:dyDescent="0.4">
      <c r="C113" s="3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3:27" x14ac:dyDescent="0.4">
      <c r="C114" s="3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3:27" x14ac:dyDescent="0.4">
      <c r="C115" s="3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3:27" x14ac:dyDescent="0.4">
      <c r="C116" s="3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3:27" x14ac:dyDescent="0.4">
      <c r="C117" s="3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3:27" x14ac:dyDescent="0.4"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3:27" x14ac:dyDescent="0.4">
      <c r="C119" s="3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3:27" x14ac:dyDescent="0.4">
      <c r="C120" s="3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3:27" x14ac:dyDescent="0.4">
      <c r="C121" s="3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3:27" x14ac:dyDescent="0.4">
      <c r="C122" s="3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3:27" x14ac:dyDescent="0.4">
      <c r="C123" s="3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3:27" x14ac:dyDescent="0.4">
      <c r="C124" s="3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3:27" x14ac:dyDescent="0.4">
      <c r="C125" s="3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3:27" x14ac:dyDescent="0.4">
      <c r="C126" s="3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3:27" x14ac:dyDescent="0.4">
      <c r="C127" s="3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3:27" x14ac:dyDescent="0.4">
      <c r="C128" s="3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3:27" x14ac:dyDescent="0.4"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3:27" x14ac:dyDescent="0.4">
      <c r="C130" s="3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3:27" x14ac:dyDescent="0.4">
      <c r="C131" s="4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3:27" x14ac:dyDescent="0.4">
      <c r="C132" s="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3:27" x14ac:dyDescent="0.4">
      <c r="C133" s="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3:27" x14ac:dyDescent="0.4">
      <c r="C134" s="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3:27" x14ac:dyDescent="0.4">
      <c r="C135" s="6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3:27" x14ac:dyDescent="0.4">
      <c r="E136" s="8"/>
    </row>
    <row r="137" spans="3:27" x14ac:dyDescent="0.4">
      <c r="E137" s="8"/>
    </row>
    <row r="138" spans="3:27" x14ac:dyDescent="0.4">
      <c r="C138" s="9"/>
      <c r="E138" s="8"/>
    </row>
    <row r="139" spans="3:27" x14ac:dyDescent="0.4">
      <c r="E139" s="8"/>
    </row>
  </sheetData>
  <phoneticPr fontId="1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负债端!D71:AA71</xm:f>
              <xm:sqref>A71</xm:sqref>
            </x14:sparkline>
            <x14:sparkline>
              <xm:f>负债端!D72:AA72</xm:f>
              <xm:sqref>A72</xm:sqref>
            </x14:sparkline>
            <x14:sparkline>
              <xm:f>负债端!D73:AA73</xm:f>
              <xm:sqref>A73</xm:sqref>
            </x14:sparkline>
            <x14:sparkline>
              <xm:f>负债端!D74:AA74</xm:f>
              <xm:sqref>A74</xm:sqref>
            </x14:sparkline>
            <x14:sparkline>
              <xm:f>负债端!D75:AA75</xm:f>
              <xm:sqref>A75</xm:sqref>
            </x14:sparkline>
            <x14:sparkline>
              <xm:f>负债端!D76:AA76</xm:f>
              <xm:sqref>A76</xm:sqref>
            </x14:sparkline>
            <x14:sparkline>
              <xm:f>负债端!D77:AA77</xm:f>
              <xm:sqref>A77</xm:sqref>
            </x14:sparkline>
            <x14:sparkline>
              <xm:f>负债端!D78:AA78</xm:f>
              <xm:sqref>A78</xm:sqref>
            </x14:sparkline>
            <x14:sparkline>
              <xm:f>负债端!D79:AA79</xm:f>
              <xm:sqref>A79</xm:sqref>
            </x14:sparkline>
            <x14:sparkline>
              <xm:f>负债端!D80:AA80</xm:f>
              <xm:sqref>A80</xm:sqref>
            </x14:sparkline>
            <x14:sparkline>
              <xm:f>负债端!D81:AA81</xm:f>
              <xm:sqref>A81</xm:sqref>
            </x14:sparkline>
            <x14:sparkline>
              <xm:f>负债端!D82:AA82</xm:f>
              <xm:sqref>A82</xm:sqref>
            </x14:sparkline>
            <x14:sparkline>
              <xm:f>负债端!D83:AA83</xm:f>
              <xm:sqref>A83</xm:sqref>
            </x14:sparkline>
            <x14:sparkline>
              <xm:f>负债端!D84:AA84</xm:f>
              <xm:sqref>A84</xm:sqref>
            </x14:sparkline>
            <x14:sparkline>
              <xm:f>负债端!D85:AA85</xm:f>
              <xm:sqref>A85</xm:sqref>
            </x14:sparkline>
            <x14:sparkline>
              <xm:f>负债端!D86:AA86</xm:f>
              <xm:sqref>A86</xm:sqref>
            </x14:sparkline>
            <x14:sparkline>
              <xm:f>负债端!D87:AA87</xm:f>
              <xm:sqref>A87</xm:sqref>
            </x14:sparkline>
            <x14:sparkline>
              <xm:f>负债端!D88:AA88</xm:f>
              <xm:sqref>A88</xm:sqref>
            </x14:sparkline>
            <x14:sparkline>
              <xm:f>负债端!D89:AA89</xm:f>
              <xm:sqref>A89</xm:sqref>
            </x14:sparkline>
            <x14:sparkline>
              <xm:f>负债端!D90:AA90</xm:f>
              <xm:sqref>A90</xm:sqref>
            </x14:sparkline>
            <x14:sparkline>
              <xm:f>负债端!D91:AA91</xm:f>
              <xm:sqref>A91</xm:sqref>
            </x14:sparkline>
            <x14:sparkline>
              <xm:f>负债端!D92:AA92</xm:f>
              <xm:sqref>A92</xm:sqref>
            </x14:sparkline>
            <x14:sparkline>
              <xm:f>负债端!D93:AA93</xm:f>
              <xm:sqref>A93</xm:sqref>
            </x14:sparkline>
            <x14:sparkline>
              <xm:f>负债端!D94:AA94</xm:f>
              <xm:sqref>A94</xm:sqref>
            </x14:sparkline>
            <x14:sparkline>
              <xm:f>负债端!D95:AA95</xm:f>
              <xm:sqref>A95</xm:sqref>
            </x14:sparkline>
            <x14:sparkline>
              <xm:f>负债端!D96:AA96</xm:f>
              <xm:sqref>A96</xm:sqref>
            </x14:sparkline>
            <x14:sparkline>
              <xm:f>负债端!D97:AA97</xm:f>
              <xm:sqref>A97</xm:sqref>
            </x14:sparkline>
            <x14:sparkline>
              <xm:f>负债端!D98:AA98</xm:f>
              <xm:sqref>A98</xm:sqref>
            </x14:sparkline>
            <x14:sparkline>
              <xm:f>负债端!D99:AA99</xm:f>
              <xm:sqref>A99</xm:sqref>
            </x14:sparkline>
            <x14:sparkline>
              <xm:f>负债端!D100:AA100</xm:f>
              <xm:sqref>A100</xm:sqref>
            </x14:sparkline>
            <x14:sparkline>
              <xm:f>负债端!D101:AA101</xm:f>
              <xm:sqref>A101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AA139"/>
  <sheetViews>
    <sheetView topLeftCell="A100" workbookViewId="0">
      <selection activeCell="G136" sqref="G136"/>
    </sheetView>
  </sheetViews>
  <sheetFormatPr defaultRowHeight="13.9" x14ac:dyDescent="0.4"/>
  <cols>
    <col min="3" max="3" width="16.9296875" bestFit="1" customWidth="1"/>
    <col min="4" max="4" width="10.9296875" bestFit="1" customWidth="1"/>
    <col min="5" max="5" width="9.53125" bestFit="1" customWidth="1"/>
    <col min="7" max="9" width="12.86328125" bestFit="1" customWidth="1"/>
    <col min="10" max="11" width="12.46484375" customWidth="1"/>
    <col min="12" max="12" width="11.33203125" bestFit="1" customWidth="1"/>
    <col min="13" max="13" width="10.19921875" bestFit="1" customWidth="1"/>
    <col min="14" max="14" width="11.33203125" bestFit="1" customWidth="1"/>
    <col min="15" max="16" width="12.46484375" bestFit="1" customWidth="1"/>
    <col min="17" max="17" width="10.19921875" bestFit="1" customWidth="1"/>
    <col min="18" max="18" width="11.33203125" bestFit="1" customWidth="1"/>
    <col min="19" max="19" width="10.19921875" bestFit="1" customWidth="1"/>
    <col min="20" max="24" width="12.46484375" bestFit="1" customWidth="1"/>
    <col min="25" max="25" width="10.19921875" bestFit="1" customWidth="1"/>
    <col min="26" max="26" width="11.33203125" bestFit="1" customWidth="1"/>
    <col min="27" max="27" width="10.19921875" bestFit="1" customWidth="1"/>
  </cols>
  <sheetData>
    <row r="1" spans="2:27" x14ac:dyDescent="0.4">
      <c r="C1" t="s">
        <v>80</v>
      </c>
      <c r="D1" s="1">
        <v>38717</v>
      </c>
      <c r="E1" s="1">
        <v>38898</v>
      </c>
      <c r="F1" s="1">
        <v>39082</v>
      </c>
      <c r="G1" s="1">
        <v>39263</v>
      </c>
      <c r="H1" s="1">
        <v>39447</v>
      </c>
      <c r="I1" s="1">
        <v>39629</v>
      </c>
      <c r="J1" s="1">
        <v>39813</v>
      </c>
      <c r="K1" s="1">
        <v>39994</v>
      </c>
      <c r="L1" s="1">
        <v>40178</v>
      </c>
      <c r="M1" s="1">
        <v>40359</v>
      </c>
      <c r="N1" s="1">
        <v>40543</v>
      </c>
      <c r="O1" s="1">
        <v>40724</v>
      </c>
      <c r="P1" s="1">
        <v>40908</v>
      </c>
      <c r="Q1" s="1">
        <v>41090</v>
      </c>
      <c r="R1" s="1">
        <v>41274</v>
      </c>
      <c r="S1" s="1">
        <v>41455</v>
      </c>
      <c r="T1" s="1">
        <v>41639</v>
      </c>
      <c r="U1" s="1">
        <v>41820</v>
      </c>
      <c r="V1" s="1">
        <v>42004</v>
      </c>
      <c r="W1" s="1">
        <v>42185</v>
      </c>
      <c r="X1" s="1">
        <v>42369</v>
      </c>
      <c r="Y1" s="1">
        <v>42551</v>
      </c>
      <c r="Z1" s="1">
        <v>42735</v>
      </c>
      <c r="AA1" s="1">
        <v>42916</v>
      </c>
    </row>
    <row r="2" spans="2:27" x14ac:dyDescent="0.4">
      <c r="B2" t="s">
        <v>48</v>
      </c>
      <c r="C2" s="3" t="s">
        <v>0</v>
      </c>
      <c r="D2" s="2">
        <f>[1]!s_stmnote_bank_722($B2,D$1,1,2,100000000)</f>
        <v>0</v>
      </c>
      <c r="E2" s="2">
        <f>[1]!s_stmnote_bank_722($B2,E$1,1,2,100000000)</f>
        <v>0</v>
      </c>
      <c r="F2" s="2">
        <f>[1]!s_stmnote_bank_722($B2,F$1,1,2,100000000)</f>
        <v>0</v>
      </c>
      <c r="G2" s="2">
        <f>[1]!s_stmnote_bank_722($B2,G$1,1,2,100000000)</f>
        <v>0</v>
      </c>
      <c r="H2" s="2">
        <f>[1]!s_stmnote_bank_722($B2,H$1,1,2,100000000)</f>
        <v>418.69</v>
      </c>
      <c r="I2" s="2">
        <f>[1]!s_stmnote_bank_722($B2,I$1,1,2,100000000)</f>
        <v>277.3</v>
      </c>
      <c r="J2" s="2">
        <f>[1]!s_stmnote_bank_722($B2,J$1,1,2,100000000)</f>
        <v>567.76</v>
      </c>
      <c r="K2" s="2">
        <f>[1]!s_stmnote_bank_722($B2,K$1,1,2,100000000)</f>
        <v>0</v>
      </c>
      <c r="L2" s="2">
        <f>[1]!s_stmnote_bank_722($B2,L$1,1,2,100000000)</f>
        <v>484.45</v>
      </c>
      <c r="M2" s="2">
        <f>[1]!s_stmnote_bank_722($B2,M$1,1,2,100000000)</f>
        <v>320.49</v>
      </c>
      <c r="N2" s="2">
        <f>[1]!s_stmnote_bank_722($B2,N$1,1,2,100000000)</f>
        <v>692.29</v>
      </c>
      <c r="O2" s="2">
        <f>[1]!s_stmnote_bank_722($B2,O$1,1,2,100000000)</f>
        <v>448.29</v>
      </c>
      <c r="P2" s="2">
        <f>[1]!s_stmnote_bank_722($B2,P$1,1,2,100000000)</f>
        <v>967.36</v>
      </c>
      <c r="Q2" s="2">
        <f>[1]!s_stmnote_bank_722($B2,Q$1,1,2,100000000)</f>
        <v>609.9</v>
      </c>
      <c r="R2" s="2">
        <f>[1]!s_stmnote_bank_722($B2,R$1,1,2,100000000)</f>
        <v>1257.75</v>
      </c>
      <c r="S2" s="2">
        <f>[1]!s_stmnote_bank_722($B2,S$1,1,2,100000000)</f>
        <v>667.41</v>
      </c>
      <c r="T2" s="2">
        <f>[1]!s_stmnote_bank_722($B2,T$1,1,2,100000000)</f>
        <v>1406.08</v>
      </c>
      <c r="U2" s="2">
        <f>[1]!s_stmnote_bank_722($B2,U$1,1,2,100000000)</f>
        <v>780.55</v>
      </c>
      <c r="V2" s="2">
        <f>[1]!s_stmnote_bank_722($B2,V$1,1,2,100000000)</f>
        <v>1623.46</v>
      </c>
      <c r="W2" s="2">
        <f>[1]!s_stmnote_bank_722($B2,W$1,1,2,100000000)</f>
        <v>829.58</v>
      </c>
      <c r="X2" s="2">
        <f>[1]!s_stmnote_bank_722($B2,X$1,1,2,100000000)</f>
        <v>1718.94</v>
      </c>
      <c r="Y2" s="2">
        <f>[1]!s_stmnote_bank_722($B2,Y$1,1,2,100000000)</f>
        <v>761.5</v>
      </c>
      <c r="Z2" s="2">
        <f>[1]!s_stmnote_bank_722($B2,Z$1,1,2,100000000)</f>
        <v>1566.58</v>
      </c>
      <c r="AA2" s="2">
        <f>[1]!s_stmnote_bank_722($B2,AA$1,1,2,100000000)</f>
        <v>871.03</v>
      </c>
    </row>
    <row r="3" spans="2:27" x14ac:dyDescent="0.4">
      <c r="B3" t="s">
        <v>49</v>
      </c>
      <c r="C3" s="3" t="s">
        <v>1</v>
      </c>
      <c r="D3" s="2">
        <f>[1]!s_stmnote_bank_722($B3,D$1,1,2,100000000)</f>
        <v>0</v>
      </c>
      <c r="E3" s="2">
        <f>[1]!s_stmnote_bank_722($B3,E$1,1,2,100000000)</f>
        <v>0</v>
      </c>
      <c r="F3" s="2">
        <f>[1]!s_stmnote_bank_722($B3,F$1,1,2,100000000)</f>
        <v>0</v>
      </c>
      <c r="G3" s="2">
        <f>[1]!s_stmnote_bank_722($B3,G$1,1,2,100000000)</f>
        <v>0</v>
      </c>
      <c r="H3" s="2">
        <f>[1]!s_stmnote_bank_722($B3,H$1,1,2,100000000)</f>
        <v>407.93</v>
      </c>
      <c r="I3" s="2">
        <f>[1]!s_stmnote_bank_722($B3,I$1,1,2,100000000)</f>
        <v>261.05</v>
      </c>
      <c r="J3" s="2">
        <f>[1]!s_stmnote_bank_722($B3,J$1,1,2,100000000)</f>
        <v>543.45000000000005</v>
      </c>
      <c r="K3" s="2">
        <f>[1]!s_stmnote_bank_722($B3,K$1,1,2,100000000)</f>
        <v>226.18</v>
      </c>
      <c r="L3" s="2">
        <f>[1]!s_stmnote_bank_722($B3,L$1,1,2,100000000)</f>
        <v>473.96</v>
      </c>
      <c r="M3" s="2">
        <f>[1]!s_stmnote_bank_722($B3,M$1,1,2,100000000)</f>
        <v>282.45</v>
      </c>
      <c r="N3" s="2">
        <f>[1]!s_stmnote_bank_722($B3,N$1,1,2,100000000)</f>
        <v>599.29</v>
      </c>
      <c r="O3" s="2">
        <f>[1]!s_stmnote_bank_722($B3,O$1,1,2,100000000)</f>
        <v>384.54</v>
      </c>
      <c r="P3" s="2">
        <f>[1]!s_stmnote_bank_722($B3,P$1,1,2,100000000)</f>
        <v>829.98</v>
      </c>
      <c r="Q3" s="2">
        <f>[1]!s_stmnote_bank_722($B3,Q$1,1,2,100000000)</f>
        <v>533.65</v>
      </c>
      <c r="R3" s="2">
        <f>[1]!s_stmnote_bank_722($B3,R$1,1,2,100000000)</f>
        <v>1125.8599999999999</v>
      </c>
      <c r="S3" s="2">
        <f>[1]!s_stmnote_bank_722($B3,S$1,1,2,100000000)</f>
        <v>0</v>
      </c>
      <c r="T3" s="2">
        <f>[1]!s_stmnote_bank_722($B3,T$1,1,2,100000000)</f>
        <v>0</v>
      </c>
      <c r="U3" s="2">
        <f>[1]!s_stmnote_bank_722($B3,U$1,1,2,100000000)</f>
        <v>0</v>
      </c>
      <c r="V3" s="2">
        <f>[1]!s_stmnote_bank_722($B3,V$1,1,2,100000000)</f>
        <v>0</v>
      </c>
      <c r="W3" s="2">
        <f>[1]!s_stmnote_bank_722($B3,W$1,1,2,100000000)</f>
        <v>0</v>
      </c>
      <c r="X3" s="2">
        <f>[1]!s_stmnote_bank_722($B3,X$1,1,2,100000000)</f>
        <v>1739.24</v>
      </c>
      <c r="Y3" s="2">
        <f>[1]!s_stmnote_bank_722($B3,Y$1,1,2,100000000)</f>
        <v>812.28</v>
      </c>
      <c r="Z3" s="2">
        <f>[1]!s_stmnote_bank_722($B3,Z$1,1,2,100000000)</f>
        <v>1691.41</v>
      </c>
      <c r="AA3" s="2">
        <f>[1]!s_stmnote_bank_722($B3,AA$1,1,2,100000000)</f>
        <v>969.43</v>
      </c>
    </row>
    <row r="4" spans="2:27" x14ac:dyDescent="0.4">
      <c r="B4" t="s">
        <v>50</v>
      </c>
      <c r="C4" s="3" t="s">
        <v>2</v>
      </c>
      <c r="D4" s="2">
        <f>[1]!s_stmnote_bank_722($B4,D$1,1,2,100000000)</f>
        <v>0</v>
      </c>
      <c r="E4" s="2">
        <f>[1]!s_stmnote_bank_722($B4,E$1,1,2,100000000)</f>
        <v>0</v>
      </c>
      <c r="F4" s="2">
        <f>[1]!s_stmnote_bank_722($B4,F$1,1,2,100000000)</f>
        <v>0</v>
      </c>
      <c r="G4" s="2">
        <f>[1]!s_stmnote_bank_722($B4,G$1,1,2,100000000)</f>
        <v>0</v>
      </c>
      <c r="H4" s="2">
        <f>[1]!s_stmnote_bank_722($B4,H$1,1,2,100000000)</f>
        <v>0</v>
      </c>
      <c r="I4" s="2">
        <f>[1]!s_stmnote_bank_722($B4,I$1,1,2,100000000)</f>
        <v>0</v>
      </c>
      <c r="J4" s="2">
        <f>[1]!s_stmnote_bank_722($B4,J$1,1,2,100000000)</f>
        <v>0</v>
      </c>
      <c r="K4" s="2">
        <f>[1]!s_stmnote_bank_722($B4,K$1,1,2,100000000)</f>
        <v>0</v>
      </c>
      <c r="L4" s="2">
        <f>[1]!s_stmnote_bank_722($B4,L$1,1,2,100000000)</f>
        <v>0</v>
      </c>
      <c r="M4" s="2">
        <f>[1]!s_stmnote_bank_722($B4,M$1,1,2,100000000)</f>
        <v>233.46</v>
      </c>
      <c r="N4" s="2">
        <f>[1]!s_stmnote_bank_722($B4,N$1,1,2,100000000)</f>
        <v>514.65</v>
      </c>
      <c r="O4" s="2">
        <f>[1]!s_stmnote_bank_722($B4,O$1,1,2,100000000)</f>
        <v>341.13</v>
      </c>
      <c r="P4" s="2">
        <f>[1]!s_stmnote_bank_722($B4,P$1,1,2,100000000)</f>
        <v>748.33</v>
      </c>
      <c r="Q4" s="2">
        <f>[1]!s_stmnote_bank_722($B4,Q$1,1,2,100000000)</f>
        <v>467.47</v>
      </c>
      <c r="R4" s="2">
        <f>[1]!s_stmnote_bank_722($B4,R$1,1,2,100000000)</f>
        <v>986.03</v>
      </c>
      <c r="S4" s="2">
        <f>[1]!s_stmnote_bank_722($B4,S$1,1,2,100000000)</f>
        <v>540.27</v>
      </c>
      <c r="T4" s="2">
        <f>[1]!s_stmnote_bank_722($B4,T$1,1,2,100000000)</f>
        <v>1142.0999999999999</v>
      </c>
      <c r="U4" s="2">
        <f>[1]!s_stmnote_bank_722($B4,U$1,1,2,100000000)</f>
        <v>664.1</v>
      </c>
      <c r="V4" s="2">
        <f>[1]!s_stmnote_bank_722($B4,V$1,1,2,100000000)</f>
        <v>1383.98</v>
      </c>
      <c r="W4" s="2">
        <f>[1]!s_stmnote_bank_722($B4,W$1,1,2,100000000)</f>
        <v>719.83</v>
      </c>
      <c r="X4" s="2">
        <f>[1]!s_stmnote_bank_722($B4,X$1,1,2,100000000)</f>
        <v>1450.36</v>
      </c>
      <c r="Y4" s="2">
        <f>[1]!s_stmnote_bank_722($B4,Y$1,1,2,100000000)</f>
        <v>2078.59</v>
      </c>
      <c r="Z4" s="2">
        <f>[1]!s_stmnote_bank_722($B4,Z$1,1,2,100000000)</f>
        <v>1349.9</v>
      </c>
      <c r="AA4" s="2">
        <f>[1]!s_stmnote_bank_722($B4,AA$1,1,2,100000000)</f>
        <v>753.38</v>
      </c>
    </row>
    <row r="5" spans="2:27" x14ac:dyDescent="0.4">
      <c r="B5" t="s">
        <v>51</v>
      </c>
      <c r="C5" s="3" t="s">
        <v>3</v>
      </c>
      <c r="D5" s="2">
        <f>[1]!s_stmnote_bank_722($B5,D$1,1,2,100000000)</f>
        <v>0</v>
      </c>
      <c r="E5" s="2">
        <f>[1]!s_stmnote_bank_722($B5,E$1,1,2,100000000)</f>
        <v>0</v>
      </c>
      <c r="F5" s="2">
        <f>[1]!s_stmnote_bank_722($B5,F$1,1,2,100000000)</f>
        <v>0</v>
      </c>
      <c r="G5" s="2">
        <f>[1]!s_stmnote_bank_722($B5,G$1,1,2,100000000)</f>
        <v>0</v>
      </c>
      <c r="H5" s="2">
        <f>[1]!s_stmnote_bank_722($B5,H$1,1,2,100000000)</f>
        <v>0</v>
      </c>
      <c r="I5" s="2">
        <f>[1]!s_stmnote_bank_722($B5,I$1,1,2,100000000)</f>
        <v>0</v>
      </c>
      <c r="J5" s="2">
        <f>[1]!s_stmnote_bank_722($B5,J$1,1,2,100000000)</f>
        <v>0</v>
      </c>
      <c r="K5" s="2">
        <f>[1]!s_stmnote_bank_722($B5,K$1,1,2,100000000)</f>
        <v>0</v>
      </c>
      <c r="L5" s="2">
        <f>[1]!s_stmnote_bank_722($B5,L$1,1,2,100000000)</f>
        <v>0</v>
      </c>
      <c r="M5" s="2">
        <f>[1]!s_stmnote_bank_722($B5,M$1,1,2,100000000)</f>
        <v>0</v>
      </c>
      <c r="N5" s="2">
        <f>[1]!s_stmnote_bank_722($B5,N$1,1,2,100000000)</f>
        <v>0</v>
      </c>
      <c r="O5" s="2">
        <f>[1]!s_stmnote_bank_722($B5,O$1,1,2,100000000)</f>
        <v>0</v>
      </c>
      <c r="P5" s="2">
        <f>[1]!s_stmnote_bank_722($B5,P$1,1,2,100000000)</f>
        <v>0</v>
      </c>
      <c r="Q5" s="2">
        <f>[1]!s_stmnote_bank_722($B5,Q$1,1,2,100000000)</f>
        <v>0</v>
      </c>
      <c r="R5" s="2">
        <f>[1]!s_stmnote_bank_722($B5,R$1,1,2,100000000)</f>
        <v>0</v>
      </c>
      <c r="S5" s="2">
        <f>[1]!s_stmnote_bank_722($B5,S$1,1,2,100000000)</f>
        <v>0</v>
      </c>
      <c r="T5" s="2">
        <f>[1]!s_stmnote_bank_722($B5,T$1,1,2,100000000)</f>
        <v>0</v>
      </c>
      <c r="U5" s="2">
        <f>[1]!s_stmnote_bank_722($B5,U$1,1,2,100000000)</f>
        <v>0</v>
      </c>
      <c r="V5" s="2">
        <f>[1]!s_stmnote_bank_722($B5,V$1,1,2,100000000)</f>
        <v>0</v>
      </c>
      <c r="W5" s="2">
        <f>[1]!s_stmnote_bank_722($B5,W$1,1,2,100000000)</f>
        <v>0</v>
      </c>
      <c r="X5" s="2">
        <f>[1]!s_stmnote_bank_722($B5,X$1,1,2,100000000)</f>
        <v>0</v>
      </c>
      <c r="Y5" s="2">
        <f>[1]!s_stmnote_bank_722($B5,Y$1,1,2,100000000)</f>
        <v>0</v>
      </c>
      <c r="Z5" s="2">
        <f>[1]!s_stmnote_bank_722($B5,Z$1,1,2,100000000)</f>
        <v>0</v>
      </c>
      <c r="AA5" s="2">
        <f>[1]!s_stmnote_bank_722($B5,AA$1,1,2,100000000)</f>
        <v>0</v>
      </c>
    </row>
    <row r="6" spans="2:27" x14ac:dyDescent="0.4">
      <c r="B6" t="s">
        <v>52</v>
      </c>
      <c r="C6" s="3" t="s">
        <v>4</v>
      </c>
      <c r="D6" s="2">
        <f>[1]!s_stmnote_bank_722($B6,D$1,1,2,100000000)</f>
        <v>0</v>
      </c>
      <c r="E6" s="2">
        <f>[1]!s_stmnote_bank_722($B6,E$1,1,2,100000000)</f>
        <v>0</v>
      </c>
      <c r="F6" s="2">
        <f>[1]!s_stmnote_bank_722($B6,F$1,1,2,100000000)</f>
        <v>0</v>
      </c>
      <c r="G6" s="2">
        <f>[1]!s_stmnote_bank_722($B6,G$1,1,2,100000000)</f>
        <v>0</v>
      </c>
      <c r="H6" s="2">
        <f>[1]!s_stmnote_bank_722($B6,H$1,1,2,100000000)</f>
        <v>90.45</v>
      </c>
      <c r="I6" s="2">
        <f>[1]!s_stmnote_bank_722($B6,I$1,1,2,100000000)</f>
        <v>61.03</v>
      </c>
      <c r="J6" s="2">
        <f>[1]!s_stmnote_bank_722($B6,J$1,1,2,100000000)</f>
        <v>130.83000000000001</v>
      </c>
      <c r="K6" s="2">
        <f>[1]!s_stmnote_bank_722($B6,K$1,1,2,100000000)</f>
        <v>60.1</v>
      </c>
      <c r="L6" s="2">
        <f>[1]!s_stmnote_bank_722($B6,L$1,1,2,100000000)</f>
        <v>131.41999999999999</v>
      </c>
      <c r="M6" s="2">
        <f>[1]!s_stmnote_bank_722($B6,M$1,1,2,100000000)</f>
        <v>85.25</v>
      </c>
      <c r="N6" s="2">
        <f>[1]!s_stmnote_bank_722($B6,N$1,1,2,100000000)</f>
        <v>187.01</v>
      </c>
      <c r="O6" s="2">
        <f>[1]!s_stmnote_bank_722($B6,O$1,1,2,100000000)</f>
        <v>120.68</v>
      </c>
      <c r="P6" s="2">
        <f>[1]!s_stmnote_bank_722($B6,P$1,1,2,100000000)</f>
        <v>261.48</v>
      </c>
      <c r="Q6" s="2">
        <f>[1]!s_stmnote_bank_722($B6,Q$1,1,2,100000000)</f>
        <v>170.81</v>
      </c>
      <c r="R6" s="2">
        <f>[1]!s_stmnote_bank_722($B6,R$1,1,2,100000000)</f>
        <v>361.78</v>
      </c>
      <c r="S6" s="2">
        <f>[1]!s_stmnote_bank_722($B6,S$1,1,2,100000000)</f>
        <v>206.94</v>
      </c>
      <c r="T6" s="2">
        <f>[1]!s_stmnote_bank_722($B6,T$1,1,2,100000000)</f>
        <v>440</v>
      </c>
      <c r="U6" s="2">
        <f>[1]!s_stmnote_bank_722($B6,U$1,1,2,100000000)</f>
        <v>260.91000000000003</v>
      </c>
      <c r="V6" s="2">
        <f>[1]!s_stmnote_bank_722($B6,V$1,1,2,100000000)</f>
        <v>545.64</v>
      </c>
      <c r="W6" s="2">
        <f>[1]!s_stmnote_bank_722($B6,W$1,1,2,100000000)</f>
        <v>298.49</v>
      </c>
      <c r="X6" s="2">
        <f>[1]!s_stmnote_bank_722($B6,X$1,1,2,100000000)</f>
        <v>610.91999999999996</v>
      </c>
      <c r="Y6" s="2">
        <f>[1]!s_stmnote_bank_722($B6,Y$1,1,2,100000000)</f>
        <v>290.99</v>
      </c>
      <c r="Z6" s="2">
        <f>[1]!s_stmnote_bank_722($B6,Z$1,1,2,100000000)</f>
        <v>594.41999999999996</v>
      </c>
      <c r="AA6" s="2">
        <f>[1]!s_stmnote_bank_722($B6,AA$1,1,2,100000000)</f>
        <v>321.83999999999997</v>
      </c>
    </row>
    <row r="7" spans="2:27" x14ac:dyDescent="0.4">
      <c r="B7" t="s">
        <v>34</v>
      </c>
      <c r="C7" s="7" t="s">
        <v>33</v>
      </c>
      <c r="D7" s="2">
        <f>[1]!s_stmnote_bank_722($B7,D$1,1,2,100000000)</f>
        <v>0</v>
      </c>
      <c r="E7" s="2">
        <f>[1]!s_stmnote_bank_722($B7,E$1,1,2,100000000)</f>
        <v>0</v>
      </c>
      <c r="F7" s="2">
        <f>[1]!s_stmnote_bank_722($B7,F$1,1,2,100000000)</f>
        <v>0</v>
      </c>
      <c r="G7" s="2">
        <f>[1]!s_stmnote_bank_722($B7,G$1,1,2,100000000)</f>
        <v>0</v>
      </c>
      <c r="H7" s="2">
        <f>[1]!s_stmnote_bank_722($B7,H$1,1,2,100000000)</f>
        <v>0</v>
      </c>
      <c r="I7" s="2">
        <f>[1]!s_stmnote_bank_722($B7,I$1,1,2,100000000)</f>
        <v>0</v>
      </c>
      <c r="J7" s="2">
        <f>[1]!s_stmnote_bank_722($B7,J$1,1,2,100000000)</f>
        <v>0</v>
      </c>
      <c r="K7" s="2">
        <f>[1]!s_stmnote_bank_722($B7,K$1,1,2,100000000)</f>
        <v>0</v>
      </c>
      <c r="L7" s="2">
        <f>[1]!s_stmnote_bank_722($B7,L$1,1,2,100000000)</f>
        <v>0</v>
      </c>
      <c r="M7" s="2">
        <f>[1]!s_stmnote_bank_722($B7,M$1,1,2,100000000)</f>
        <v>0</v>
      </c>
      <c r="N7" s="2">
        <f>[1]!s_stmnote_bank_722($B7,N$1,1,2,100000000)</f>
        <v>0</v>
      </c>
      <c r="O7" s="2">
        <f>[1]!s_stmnote_bank_722($B7,O$1,1,2,100000000)</f>
        <v>0</v>
      </c>
      <c r="P7" s="2">
        <f>[1]!s_stmnote_bank_722($B7,P$1,1,2,100000000)</f>
        <v>0</v>
      </c>
      <c r="Q7" s="2">
        <f>[1]!s_stmnote_bank_722($B7,Q$1,1,2,100000000)</f>
        <v>0</v>
      </c>
      <c r="R7" s="2">
        <f>[1]!s_stmnote_bank_722($B7,R$1,1,2,100000000)</f>
        <v>0</v>
      </c>
      <c r="S7" s="2">
        <f>[1]!s_stmnote_bank_722($B7,S$1,1,2,100000000)</f>
        <v>0</v>
      </c>
      <c r="T7" s="2">
        <f>[1]!s_stmnote_bank_722($B7,T$1,1,2,100000000)</f>
        <v>530.53</v>
      </c>
      <c r="U7" s="2">
        <f>[1]!s_stmnote_bank_722($B7,U$1,1,2,100000000)</f>
        <v>0</v>
      </c>
      <c r="V7" s="2">
        <f>[1]!s_stmnote_bank_722($B7,V$1,1,2,100000000)</f>
        <v>670.13</v>
      </c>
      <c r="W7" s="2">
        <f>[1]!s_stmnote_bank_722($B7,W$1,1,2,100000000)</f>
        <v>378.68</v>
      </c>
      <c r="X7" s="2">
        <f>[1]!s_stmnote_bank_722($B7,X$1,1,2,100000000)</f>
        <v>792.36</v>
      </c>
      <c r="Y7" s="2">
        <f>[1]!s_stmnote_bank_722($B7,Y$1,1,2,100000000)</f>
        <v>375.4</v>
      </c>
      <c r="Z7" s="2">
        <f>[1]!s_stmnote_bank_722($B7,Z$1,1,2,100000000)</f>
        <v>780.31</v>
      </c>
      <c r="AA7" s="2">
        <f>[1]!s_stmnote_bank_722($B7,AA$1,1,2,100000000)</f>
        <v>442.65</v>
      </c>
    </row>
    <row r="8" spans="2:27" x14ac:dyDescent="0.4">
      <c r="B8" t="s">
        <v>53</v>
      </c>
      <c r="C8" s="3" t="s">
        <v>5</v>
      </c>
      <c r="D8" s="2">
        <f>[1]!s_stmnote_bank_722($B8,D$1,1,2,100000000)</f>
        <v>0</v>
      </c>
      <c r="E8" s="2">
        <f>[1]!s_stmnote_bank_722($B8,E$1,1,2,100000000)</f>
        <v>0</v>
      </c>
      <c r="F8" s="2">
        <f>[1]!s_stmnote_bank_722($B8,F$1,1,2,100000000)</f>
        <v>0</v>
      </c>
      <c r="G8" s="2">
        <f>[1]!s_stmnote_bank_722($B8,G$1,1,2,100000000)</f>
        <v>0</v>
      </c>
      <c r="H8" s="2">
        <f>[1]!s_stmnote_bank_722($B8,H$1,1,2,100000000)</f>
        <v>84.82</v>
      </c>
      <c r="I8" s="2">
        <f>[1]!s_stmnote_bank_722($B8,I$1,1,2,100000000)</f>
        <v>64.11</v>
      </c>
      <c r="J8" s="2">
        <f>[1]!s_stmnote_bank_722($B8,J$1,1,2,100000000)</f>
        <v>0</v>
      </c>
      <c r="K8" s="2">
        <f>[1]!s_stmnote_bank_722($B8,K$1,1,2,100000000)</f>
        <v>64.14</v>
      </c>
      <c r="L8" s="2">
        <f>[1]!s_stmnote_bank_722($B8,L$1,1,2,100000000)</f>
        <v>0</v>
      </c>
      <c r="M8" s="2">
        <f>[1]!s_stmnote_bank_722($B8,M$1,1,2,100000000)</f>
        <v>101.83</v>
      </c>
      <c r="N8" s="2">
        <f>[1]!s_stmnote_bank_722($B8,N$1,1,2,100000000)</f>
        <v>224.26</v>
      </c>
      <c r="O8" s="2">
        <f>[1]!s_stmnote_bank_722($B8,O$1,1,2,100000000)</f>
        <v>147.34</v>
      </c>
      <c r="P8" s="2">
        <f>[1]!s_stmnote_bank_722($B8,P$1,1,2,100000000)</f>
        <v>321.42</v>
      </c>
      <c r="Q8" s="2">
        <f>[1]!s_stmnote_bank_722($B8,Q$1,1,2,100000000)</f>
        <v>194.72</v>
      </c>
      <c r="R8" s="2">
        <f>[1]!s_stmnote_bank_722($B8,R$1,1,2,100000000)</f>
        <v>413.03</v>
      </c>
      <c r="S8" s="2">
        <f>[1]!s_stmnote_bank_722($B8,S$1,1,2,100000000)</f>
        <v>234.12</v>
      </c>
      <c r="T8" s="2">
        <f>[1]!s_stmnote_bank_722($B8,T$1,1,2,100000000)</f>
        <v>501.2</v>
      </c>
      <c r="U8" s="2">
        <f>[1]!s_stmnote_bank_722($B8,U$1,1,2,100000000)</f>
        <v>275.41000000000003</v>
      </c>
      <c r="V8" s="2">
        <f>[1]!s_stmnote_bank_722($B8,V$1,1,2,100000000)</f>
        <v>584.28</v>
      </c>
      <c r="W8" s="2">
        <f>[1]!s_stmnote_bank_722($B8,W$1,1,2,100000000)</f>
        <v>375.79</v>
      </c>
      <c r="X8" s="2">
        <f>[1]!s_stmnote_bank_722($B8,X$1,1,2,100000000)</f>
        <v>780.76</v>
      </c>
      <c r="Y8" s="2">
        <f>[1]!s_stmnote_bank_722($B8,Y$1,1,2,100000000)</f>
        <v>400.57</v>
      </c>
      <c r="Z8" s="2">
        <f>[1]!s_stmnote_bank_722($B8,Z$1,1,2,100000000)</f>
        <v>825.73</v>
      </c>
      <c r="AA8" s="2">
        <f>[1]!s_stmnote_bank_722($B8,AA$1,1,2,100000000)</f>
        <v>471.63</v>
      </c>
    </row>
    <row r="9" spans="2:27" x14ac:dyDescent="0.4">
      <c r="B9" t="s">
        <v>54</v>
      </c>
      <c r="C9" s="3" t="s">
        <v>6</v>
      </c>
      <c r="D9" s="2">
        <f>[1]!s_stmnote_bank_722($B9,D$1,1,2,100000000)</f>
        <v>0</v>
      </c>
      <c r="E9" s="2">
        <f>[1]!s_stmnote_bank_722($B9,E$1,1,2,100000000)</f>
        <v>0</v>
      </c>
      <c r="F9" s="2">
        <f>[1]!s_stmnote_bank_722($B9,F$1,1,2,100000000)</f>
        <v>0</v>
      </c>
      <c r="G9" s="2">
        <f>[1]!s_stmnote_bank_722($B9,G$1,1,2,100000000)</f>
        <v>0</v>
      </c>
      <c r="H9" s="2">
        <f>[1]!s_stmnote_bank_722($B9,H$1,1,2,100000000)</f>
        <v>0</v>
      </c>
      <c r="I9" s="2">
        <f>[1]!s_stmnote_bank_722($B9,I$1,1,2,100000000)</f>
        <v>0</v>
      </c>
      <c r="J9" s="2">
        <f>[1]!s_stmnote_bank_722($B9,J$1,1,2,100000000)</f>
        <v>0</v>
      </c>
      <c r="K9" s="2">
        <f>[1]!s_stmnote_bank_722($B9,K$1,1,2,100000000)</f>
        <v>0</v>
      </c>
      <c r="L9" s="2">
        <f>[1]!s_stmnote_bank_722($B9,L$1,1,2,100000000)</f>
        <v>0</v>
      </c>
      <c r="M9" s="2">
        <f>[1]!s_stmnote_bank_722($B9,M$1,1,2,100000000)</f>
        <v>0</v>
      </c>
      <c r="N9" s="2">
        <f>[1]!s_stmnote_bank_722($B9,N$1,1,2,100000000)</f>
        <v>0</v>
      </c>
      <c r="O9" s="2">
        <f>[1]!s_stmnote_bank_722($B9,O$1,1,2,100000000)</f>
        <v>0</v>
      </c>
      <c r="P9" s="2">
        <f>[1]!s_stmnote_bank_722($B9,P$1,1,2,100000000)</f>
        <v>0</v>
      </c>
      <c r="Q9" s="2">
        <f>[1]!s_stmnote_bank_722($B9,Q$1,1,2,100000000)</f>
        <v>0</v>
      </c>
      <c r="R9" s="2">
        <f>[1]!s_stmnote_bank_722($B9,R$1,1,2,100000000)</f>
        <v>0</v>
      </c>
      <c r="S9" s="2">
        <f>[1]!s_stmnote_bank_722($B9,S$1,1,2,100000000)</f>
        <v>0</v>
      </c>
      <c r="T9" s="2">
        <f>[1]!s_stmnote_bank_722($B9,T$1,1,2,100000000)</f>
        <v>0</v>
      </c>
      <c r="U9" s="2">
        <f>[1]!s_stmnote_bank_722($B9,U$1,1,2,100000000)</f>
        <v>0</v>
      </c>
      <c r="V9" s="2">
        <f>[1]!s_stmnote_bank_722($B9,V$1,1,2,100000000)</f>
        <v>0</v>
      </c>
      <c r="W9" s="2">
        <f>[1]!s_stmnote_bank_722($B9,W$1,1,2,100000000)</f>
        <v>0</v>
      </c>
      <c r="X9" s="2">
        <f>[1]!s_stmnote_bank_722($B9,X$1,1,2,100000000)</f>
        <v>0</v>
      </c>
      <c r="Y9" s="2">
        <f>[1]!s_stmnote_bank_722($B9,Y$1,1,2,100000000)</f>
        <v>0</v>
      </c>
      <c r="Z9" s="2">
        <f>[1]!s_stmnote_bank_722($B9,Z$1,1,2,100000000)</f>
        <v>0</v>
      </c>
      <c r="AA9" s="2">
        <f>[1]!s_stmnote_bank_722($B9,AA$1,1,2,100000000)</f>
        <v>0</v>
      </c>
    </row>
    <row r="10" spans="2:27" x14ac:dyDescent="0.4">
      <c r="B10" t="s">
        <v>55</v>
      </c>
      <c r="C10" s="3" t="s">
        <v>7</v>
      </c>
      <c r="D10" s="2">
        <f>[1]!s_stmnote_bank_722($B10,D$1,1,2,100000000)</f>
        <v>0</v>
      </c>
      <c r="E10" s="2">
        <f>[1]!s_stmnote_bank_722($B10,E$1,1,2,100000000)</f>
        <v>0</v>
      </c>
      <c r="F10" s="2">
        <f>[1]!s_stmnote_bank_722($B10,F$1,1,2,100000000)</f>
        <v>0</v>
      </c>
      <c r="G10" s="2">
        <f>[1]!s_stmnote_bank_722($B10,G$1,1,2,100000000)</f>
        <v>0</v>
      </c>
      <c r="H10" s="2">
        <f>[1]!s_stmnote_bank_722($B10,H$1,1,2,100000000)</f>
        <v>0</v>
      </c>
      <c r="I10" s="2">
        <f>[1]!s_stmnote_bank_722($B10,I$1,1,2,100000000)</f>
        <v>35.17</v>
      </c>
      <c r="J10" s="2">
        <f>[1]!s_stmnote_bank_722($B10,J$1,1,2,100000000)</f>
        <v>73.16</v>
      </c>
      <c r="K10" s="2">
        <f>[1]!s_stmnote_bank_722($B10,K$1,1,2,100000000)</f>
        <v>29.63</v>
      </c>
      <c r="L10" s="2">
        <f>[1]!s_stmnote_bank_722($B10,L$1,1,2,100000000)</f>
        <v>67.37</v>
      </c>
      <c r="M10" s="2">
        <f>[1]!s_stmnote_bank_722($B10,M$1,1,2,100000000)</f>
        <v>50.32</v>
      </c>
      <c r="N10" s="2">
        <f>[1]!s_stmnote_bank_722($B10,N$1,1,2,100000000)</f>
        <v>120.8</v>
      </c>
      <c r="O10" s="2">
        <f>[1]!s_stmnote_bank_722($B10,O$1,1,2,100000000)</f>
        <v>99.17</v>
      </c>
      <c r="P10" s="2">
        <f>[1]!s_stmnote_bank_722($B10,P$1,1,2,100000000)</f>
        <v>228.46</v>
      </c>
      <c r="Q10" s="2">
        <f>[1]!s_stmnote_bank_722($B10,Q$1,1,2,100000000)</f>
        <v>144.51</v>
      </c>
      <c r="R10" s="2">
        <f>[1]!s_stmnote_bank_722($B10,R$1,1,2,100000000)</f>
        <v>303.06</v>
      </c>
      <c r="S10" s="2">
        <f>[1]!s_stmnote_bank_722($B10,S$1,1,2,100000000)</f>
        <v>180.68</v>
      </c>
      <c r="T10" s="2">
        <f>[1]!s_stmnote_bank_722($B10,T$1,1,2,100000000)</f>
        <v>391.61</v>
      </c>
      <c r="U10" s="2">
        <f>[1]!s_stmnote_bank_722($B10,U$1,1,2,100000000)</f>
        <v>217.75</v>
      </c>
      <c r="V10" s="2">
        <f>[1]!s_stmnote_bank_722($B10,V$1,1,2,100000000)</f>
        <v>444.07</v>
      </c>
      <c r="W10" s="2">
        <f>[1]!s_stmnote_bank_722($B10,W$1,1,2,100000000)</f>
        <v>229.66</v>
      </c>
      <c r="X10" s="2">
        <f>[1]!s_stmnote_bank_722($B10,X$1,1,2,100000000)</f>
        <v>465.54</v>
      </c>
      <c r="Y10" s="2">
        <f>[1]!s_stmnote_bank_722($B10,Y$1,1,2,100000000)</f>
        <v>217.71</v>
      </c>
      <c r="Z10" s="2">
        <f>[1]!s_stmnote_bank_722($B10,Z$1,1,2,100000000)</f>
        <v>446</v>
      </c>
      <c r="AA10" s="2">
        <f>[1]!s_stmnote_bank_722($B10,AA$1,1,2,100000000)</f>
        <v>241.98</v>
      </c>
    </row>
    <row r="11" spans="2:27" x14ac:dyDescent="0.4">
      <c r="B11" t="s">
        <v>56</v>
      </c>
      <c r="C11" s="3" t="s">
        <v>8</v>
      </c>
      <c r="D11" s="2">
        <f>[1]!s_stmnote_bank_722($B11,D$1,1,2,100000000)</f>
        <v>0</v>
      </c>
      <c r="E11" s="2">
        <f>[1]!s_stmnote_bank_722($B11,E$1,1,2,100000000)</f>
        <v>0</v>
      </c>
      <c r="F11" s="2">
        <f>[1]!s_stmnote_bank_722($B11,F$1,1,2,100000000)</f>
        <v>0</v>
      </c>
      <c r="G11" s="2">
        <f>[1]!s_stmnote_bank_722($B11,G$1,1,2,100000000)</f>
        <v>0</v>
      </c>
      <c r="H11" s="2">
        <f>[1]!s_stmnote_bank_722($B11,H$1,1,2,100000000)</f>
        <v>0</v>
      </c>
      <c r="I11" s="2">
        <f>[1]!s_stmnote_bank_722($B11,I$1,1,2,100000000)</f>
        <v>0</v>
      </c>
      <c r="J11" s="2">
        <f>[1]!s_stmnote_bank_722($B11,J$1,1,2,100000000)</f>
        <v>0</v>
      </c>
      <c r="K11" s="2">
        <f>[1]!s_stmnote_bank_722($B11,K$1,1,2,100000000)</f>
        <v>0</v>
      </c>
      <c r="L11" s="2">
        <f>[1]!s_stmnote_bank_722($B11,L$1,1,2,100000000)</f>
        <v>0</v>
      </c>
      <c r="M11" s="2">
        <f>[1]!s_stmnote_bank_722($B11,M$1,1,2,100000000)</f>
        <v>0</v>
      </c>
      <c r="N11" s="2">
        <f>[1]!s_stmnote_bank_722($B11,N$1,1,2,100000000)</f>
        <v>0</v>
      </c>
      <c r="O11" s="2">
        <f>[1]!s_stmnote_bank_722($B11,O$1,1,2,100000000)</f>
        <v>0</v>
      </c>
      <c r="P11" s="2">
        <f>[1]!s_stmnote_bank_722($B11,P$1,1,2,100000000)</f>
        <v>0</v>
      </c>
      <c r="Q11" s="2">
        <f>[1]!s_stmnote_bank_722($B11,Q$1,1,2,100000000)</f>
        <v>0</v>
      </c>
      <c r="R11" s="2">
        <f>[1]!s_stmnote_bank_722($B11,R$1,1,2,100000000)</f>
        <v>180.54</v>
      </c>
      <c r="S11" s="2">
        <f>[1]!s_stmnote_bank_722($B11,S$1,1,2,100000000)</f>
        <v>0</v>
      </c>
      <c r="T11" s="2">
        <f>[1]!s_stmnote_bank_722($B11,T$1,1,2,100000000)</f>
        <v>0</v>
      </c>
      <c r="U11" s="2">
        <f>[1]!s_stmnote_bank_722($B11,U$1,1,2,100000000)</f>
        <v>127.63</v>
      </c>
      <c r="V11" s="2">
        <f>[1]!s_stmnote_bank_722($B11,V$1,1,2,100000000)</f>
        <v>0</v>
      </c>
      <c r="W11" s="2">
        <f>[1]!s_stmnote_bank_722($B11,W$1,1,2,100000000)</f>
        <v>0</v>
      </c>
      <c r="X11" s="2">
        <f>[1]!s_stmnote_bank_722($B11,X$1,1,2,100000000)</f>
        <v>0</v>
      </c>
      <c r="Y11" s="2">
        <f>[1]!s_stmnote_bank_722($B11,Y$1,1,2,100000000)</f>
        <v>0</v>
      </c>
      <c r="Z11" s="2">
        <f>[1]!s_stmnote_bank_722($B11,Z$1,1,2,100000000)</f>
        <v>0</v>
      </c>
      <c r="AA11" s="2">
        <f>[1]!s_stmnote_bank_722($B11,AA$1,1,2,100000000)</f>
        <v>0</v>
      </c>
    </row>
    <row r="12" spans="2:27" x14ac:dyDescent="0.4">
      <c r="B12" t="s">
        <v>57</v>
      </c>
      <c r="C12" s="3" t="s">
        <v>9</v>
      </c>
      <c r="D12" s="2">
        <f>[1]!s_stmnote_bank_722($B12,D$1,1,2,100000000)</f>
        <v>0</v>
      </c>
      <c r="E12" s="2">
        <f>[1]!s_stmnote_bank_722($B12,E$1,1,2,100000000)</f>
        <v>0</v>
      </c>
      <c r="F12" s="2">
        <f>[1]!s_stmnote_bank_722($B12,F$1,1,2,100000000)</f>
        <v>0</v>
      </c>
      <c r="G12" s="2">
        <f>[1]!s_stmnote_bank_722($B12,G$1,1,2,100000000)</f>
        <v>0</v>
      </c>
      <c r="H12" s="2">
        <f>[1]!s_stmnote_bank_722($B12,H$1,1,2,100000000)</f>
        <v>36.090000000000003</v>
      </c>
      <c r="I12" s="2">
        <f>[1]!s_stmnote_bank_722($B12,I$1,1,2,100000000)</f>
        <v>27.34</v>
      </c>
      <c r="J12" s="2">
        <f>[1]!s_stmnote_bank_722($B12,J$1,1,2,100000000)</f>
        <v>56.85</v>
      </c>
      <c r="K12" s="2">
        <f>[1]!s_stmnote_bank_722($B12,K$1,1,2,100000000)</f>
        <v>24.4</v>
      </c>
      <c r="L12" s="2">
        <f>[1]!s_stmnote_bank_722($B12,L$1,1,2,100000000)</f>
        <v>53</v>
      </c>
      <c r="M12" s="2">
        <f>[1]!s_stmnote_bank_722($B12,M$1,1,2,100000000)</f>
        <v>38.15</v>
      </c>
      <c r="N12" s="2">
        <f>[1]!s_stmnote_bank_722($B12,N$1,1,2,100000000)</f>
        <v>84.2</v>
      </c>
      <c r="O12" s="2">
        <f>[1]!s_stmnote_bank_722($B12,O$1,1,2,100000000)</f>
        <v>0</v>
      </c>
      <c r="P12" s="2">
        <f>[1]!s_stmnote_bank_722($B12,P$1,1,2,100000000)</f>
        <v>127.37</v>
      </c>
      <c r="Q12" s="2">
        <f>[1]!s_stmnote_bank_722($B12,Q$1,1,2,100000000)</f>
        <v>86.59</v>
      </c>
      <c r="R12" s="2">
        <f>[1]!s_stmnote_bank_722($B12,R$1,1,2,100000000)</f>
        <v>181.88</v>
      </c>
      <c r="S12" s="2">
        <f>[1]!s_stmnote_bank_722($B12,S$1,1,2,100000000)</f>
        <v>108.38</v>
      </c>
      <c r="T12" s="2">
        <f>[1]!s_stmnote_bank_722($B12,T$1,1,2,100000000)</f>
        <v>235.52</v>
      </c>
      <c r="U12" s="2">
        <f>[1]!s_stmnote_bank_722($B12,U$1,1,2,100000000)</f>
        <v>144.21</v>
      </c>
      <c r="V12" s="2">
        <f>[1]!s_stmnote_bank_722($B12,V$1,1,2,100000000)</f>
        <v>308.55</v>
      </c>
      <c r="W12" s="2">
        <f>[1]!s_stmnote_bank_722($B12,W$1,1,2,100000000)</f>
        <v>171.46</v>
      </c>
      <c r="X12" s="2">
        <f>[1]!s_stmnote_bank_722($B12,X$1,1,2,100000000)</f>
        <v>349.07</v>
      </c>
      <c r="Y12" s="2">
        <f>[1]!s_stmnote_bank_722($B12,Y$1,1,2,100000000)</f>
        <v>175.16</v>
      </c>
      <c r="Z12" s="2">
        <f>[1]!s_stmnote_bank_722($B12,Z$1,1,2,100000000)</f>
        <v>368.58</v>
      </c>
      <c r="AA12" s="2">
        <f>[1]!s_stmnote_bank_722($B12,AA$1,1,2,100000000)</f>
        <v>224.58</v>
      </c>
    </row>
    <row r="13" spans="2:27" x14ac:dyDescent="0.4">
      <c r="B13" t="s">
        <v>58</v>
      </c>
      <c r="C13" s="3" t="s">
        <v>10</v>
      </c>
      <c r="D13" s="2">
        <f>[1]!s_stmnote_bank_722($B13,D$1,1,2,100000000)</f>
        <v>0</v>
      </c>
      <c r="E13" s="2">
        <f>[1]!s_stmnote_bank_722($B13,E$1,1,2,100000000)</f>
        <v>0</v>
      </c>
      <c r="F13" s="2">
        <f>[1]!s_stmnote_bank_722($B13,F$1,1,2,100000000)</f>
        <v>0</v>
      </c>
      <c r="G13" s="2">
        <f>[1]!s_stmnote_bank_722($B13,G$1,1,2,100000000)</f>
        <v>0</v>
      </c>
      <c r="H13" s="2">
        <f>[1]!s_stmnote_bank_722($B13,H$1,1,2,100000000)</f>
        <v>0</v>
      </c>
      <c r="I13" s="2">
        <f>[1]!s_stmnote_bank_722($B13,I$1,1,2,100000000)</f>
        <v>0</v>
      </c>
      <c r="J13" s="2">
        <f>[1]!s_stmnote_bank_722($B13,J$1,1,2,100000000)</f>
        <v>48.91</v>
      </c>
      <c r="K13" s="2">
        <f>[1]!s_stmnote_bank_722($B13,K$1,1,2,100000000)</f>
        <v>0</v>
      </c>
      <c r="L13" s="2">
        <f>[1]!s_stmnote_bank_722($B13,L$1,1,2,100000000)</f>
        <v>0</v>
      </c>
      <c r="M13" s="2">
        <f>[1]!s_stmnote_bank_722($B13,M$1,1,2,100000000)</f>
        <v>26.27</v>
      </c>
      <c r="N13" s="2">
        <f>[1]!s_stmnote_bank_722($B13,N$1,1,2,100000000)</f>
        <v>57.28</v>
      </c>
      <c r="O13" s="2">
        <f>[1]!s_stmnote_bank_722($B13,O$1,1,2,100000000)</f>
        <v>36.35</v>
      </c>
      <c r="P13" s="2">
        <f>[1]!s_stmnote_bank_722($B13,P$1,1,2,100000000)</f>
        <v>0</v>
      </c>
      <c r="Q13" s="2">
        <f>[1]!s_stmnote_bank_722($B13,Q$1,1,2,100000000)</f>
        <v>70.81</v>
      </c>
      <c r="R13" s="2">
        <f>[1]!s_stmnote_bank_722($B13,R$1,1,2,100000000)</f>
        <v>150.66999999999999</v>
      </c>
      <c r="S13" s="2">
        <f>[1]!s_stmnote_bank_722($B13,S$1,1,2,100000000)</f>
        <v>97.09</v>
      </c>
      <c r="T13" s="2">
        <f>[1]!s_stmnote_bank_722($B13,T$1,1,2,100000000)</f>
        <v>231.13</v>
      </c>
      <c r="U13" s="2">
        <f>[1]!s_stmnote_bank_722($B13,U$1,1,2,100000000)</f>
        <v>155.97</v>
      </c>
      <c r="V13" s="2">
        <f>[1]!s_stmnote_bank_722($B13,V$1,1,2,100000000)</f>
        <v>340.39</v>
      </c>
      <c r="W13" s="2">
        <f>[1]!s_stmnote_bank_722($B13,W$1,1,2,100000000)</f>
        <v>200.91</v>
      </c>
      <c r="X13" s="2">
        <f>[1]!s_stmnote_bank_722($B13,X$1,1,2,100000000)</f>
        <v>414.44</v>
      </c>
      <c r="Y13" s="2">
        <f>[1]!s_stmnote_bank_722($B13,Y$1,1,2,100000000)</f>
        <v>211.11</v>
      </c>
      <c r="Z13" s="2">
        <f>[1]!s_stmnote_bank_722($B13,Z$1,1,2,100000000)</f>
        <v>427.53</v>
      </c>
      <c r="AA13" s="2">
        <f>[1]!s_stmnote_bank_722($B13,AA$1,1,2,100000000)</f>
        <v>245.59</v>
      </c>
    </row>
    <row r="14" spans="2:27" x14ac:dyDescent="0.4">
      <c r="B14" t="s">
        <v>59</v>
      </c>
      <c r="C14" s="3" t="s">
        <v>11</v>
      </c>
      <c r="D14" s="2">
        <f>[1]!s_stmnote_bank_722($B14,D$1,1,2,100000000)</f>
        <v>0</v>
      </c>
      <c r="E14" s="2">
        <f>[1]!s_stmnote_bank_722($B14,E$1,1,2,100000000)</f>
        <v>0</v>
      </c>
      <c r="F14" s="2">
        <f>[1]!s_stmnote_bank_722($B14,F$1,1,2,100000000)</f>
        <v>0</v>
      </c>
      <c r="G14" s="2">
        <f>[1]!s_stmnote_bank_722($B14,G$1,1,2,100000000)</f>
        <v>0</v>
      </c>
      <c r="H14" s="2">
        <f>[1]!s_stmnote_bank_722($B14,H$1,1,2,100000000)</f>
        <v>35.32</v>
      </c>
      <c r="I14" s="2">
        <f>[1]!s_stmnote_bank_722($B14,I$1,1,2,100000000)</f>
        <v>0</v>
      </c>
      <c r="J14" s="2">
        <f>[1]!s_stmnote_bank_722($B14,J$1,1,2,100000000)</f>
        <v>60.68</v>
      </c>
      <c r="K14" s="2">
        <f>[1]!s_stmnote_bank_722($B14,K$1,1,2,100000000)</f>
        <v>0</v>
      </c>
      <c r="L14" s="2">
        <f>[1]!s_stmnote_bank_722($B14,L$1,1,2,100000000)</f>
        <v>56.18</v>
      </c>
      <c r="M14" s="2">
        <f>[1]!s_stmnote_bank_722($B14,M$1,1,2,100000000)</f>
        <v>0</v>
      </c>
      <c r="N14" s="2">
        <f>[1]!s_stmnote_bank_722($B14,N$1,1,2,100000000)</f>
        <v>88.33</v>
      </c>
      <c r="O14" s="2">
        <f>[1]!s_stmnote_bank_722($B14,O$1,1,2,100000000)</f>
        <v>59.11</v>
      </c>
      <c r="P14" s="2">
        <f>[1]!s_stmnote_bank_722($B14,P$1,1,2,100000000)</f>
        <v>126.67</v>
      </c>
      <c r="Q14" s="2">
        <f>[1]!s_stmnote_bank_722($B14,Q$1,1,2,100000000)</f>
        <v>0</v>
      </c>
      <c r="R14" s="2">
        <f>[1]!s_stmnote_bank_722($B14,R$1,1,2,100000000)</f>
        <v>170.17</v>
      </c>
      <c r="S14" s="2">
        <f>[1]!s_stmnote_bank_722($B14,S$1,1,2,100000000)</f>
        <v>102.59</v>
      </c>
      <c r="T14" s="2">
        <f>[1]!s_stmnote_bank_722($B14,T$1,1,2,100000000)</f>
        <v>220.67</v>
      </c>
      <c r="U14" s="2">
        <f>[1]!s_stmnote_bank_722($B14,U$1,1,2,100000000)</f>
        <v>130.16999999999999</v>
      </c>
      <c r="V14" s="2">
        <f>[1]!s_stmnote_bank_722($B14,V$1,1,2,100000000)</f>
        <v>270.27</v>
      </c>
      <c r="W14" s="2">
        <f>[1]!s_stmnote_bank_722($B14,W$1,1,2,100000000)</f>
        <v>137.49</v>
      </c>
      <c r="X14" s="2">
        <f>[1]!s_stmnote_bank_722($B14,X$1,1,2,100000000)</f>
        <v>281.99</v>
      </c>
      <c r="Y14" s="2">
        <f>[1]!s_stmnote_bank_722($B14,Y$1,1,2,100000000)</f>
        <v>129.99</v>
      </c>
      <c r="Z14" s="2">
        <f>[1]!s_stmnote_bank_722($B14,Z$1,1,2,100000000)</f>
        <v>270.35000000000002</v>
      </c>
      <c r="AA14" s="2">
        <f>[1]!s_stmnote_bank_722($B14,AA$1,1,2,100000000)</f>
        <v>153.38999999999999</v>
      </c>
    </row>
    <row r="15" spans="2:27" x14ac:dyDescent="0.4">
      <c r="B15" t="s">
        <v>60</v>
      </c>
      <c r="C15" s="3" t="s">
        <v>12</v>
      </c>
      <c r="D15" s="2">
        <f>[1]!s_stmnote_bank_722($B15,D$1,1,2,100000000)</f>
        <v>0</v>
      </c>
      <c r="E15" s="2">
        <f>[1]!s_stmnote_bank_722($B15,E$1,1,2,100000000)</f>
        <v>0</v>
      </c>
      <c r="F15" s="2">
        <f>[1]!s_stmnote_bank_722($B15,F$1,1,2,100000000)</f>
        <v>0</v>
      </c>
      <c r="G15" s="2">
        <f>[1]!s_stmnote_bank_722($B15,G$1,1,2,100000000)</f>
        <v>0</v>
      </c>
      <c r="H15" s="2">
        <f>[1]!s_stmnote_bank_722($B15,H$1,1,2,100000000)</f>
        <v>0</v>
      </c>
      <c r="I15" s="2">
        <f>[1]!s_stmnote_bank_722($B15,I$1,1,2,100000000)</f>
        <v>0</v>
      </c>
      <c r="J15" s="2">
        <f>[1]!s_stmnote_bank_722($B15,J$1,1,2,100000000)</f>
        <v>0</v>
      </c>
      <c r="K15" s="2">
        <f>[1]!s_stmnote_bank_722($B15,K$1,1,2,100000000)</f>
        <v>0</v>
      </c>
      <c r="L15" s="2">
        <f>[1]!s_stmnote_bank_722($B15,L$1,1,2,100000000)</f>
        <v>0</v>
      </c>
      <c r="M15" s="2">
        <f>[1]!s_stmnote_bank_722($B15,M$1,1,2,100000000)</f>
        <v>0</v>
      </c>
      <c r="N15" s="2">
        <f>[1]!s_stmnote_bank_722($B15,N$1,1,2,100000000)</f>
        <v>0</v>
      </c>
      <c r="O15" s="2">
        <f>[1]!s_stmnote_bank_722($B15,O$1,1,2,100000000)</f>
        <v>0</v>
      </c>
      <c r="P15" s="2">
        <f>[1]!s_stmnote_bank_722($B15,P$1,1,2,100000000)</f>
        <v>0</v>
      </c>
      <c r="Q15" s="2">
        <f>[1]!s_stmnote_bank_722($B15,Q$1,1,2,100000000)</f>
        <v>0</v>
      </c>
      <c r="R15" s="2">
        <f>[1]!s_stmnote_bank_722($B15,R$1,1,2,100000000)</f>
        <v>0</v>
      </c>
      <c r="S15" s="2">
        <f>[1]!s_stmnote_bank_722($B15,S$1,1,2,100000000)</f>
        <v>0</v>
      </c>
      <c r="T15" s="2">
        <f>[1]!s_stmnote_bank_722($B15,T$1,1,2,100000000)</f>
        <v>71</v>
      </c>
      <c r="U15" s="2">
        <f>[1]!s_stmnote_bank_722($B15,U$1,1,2,100000000)</f>
        <v>44.19</v>
      </c>
      <c r="V15" s="2">
        <f>[1]!s_stmnote_bank_722($B15,V$1,1,2,100000000)</f>
        <v>93.42</v>
      </c>
      <c r="W15" s="2">
        <f>[1]!s_stmnote_bank_722($B15,W$1,1,2,100000000)</f>
        <v>49.14</v>
      </c>
      <c r="X15" s="2">
        <f>[1]!s_stmnote_bank_722($B15,X$1,1,2,100000000)</f>
        <v>100.35</v>
      </c>
      <c r="Y15" s="2">
        <f>[1]!s_stmnote_bank_722($B15,Y$1,1,2,100000000)</f>
        <v>47.27</v>
      </c>
      <c r="Z15" s="2">
        <f>[1]!s_stmnote_bank_722($B15,Z$1,1,2,100000000)</f>
        <v>97.26</v>
      </c>
      <c r="AA15" s="2">
        <f>[1]!s_stmnote_bank_722($B15,AA$1,1,2,100000000)</f>
        <v>54.6</v>
      </c>
    </row>
    <row r="16" spans="2:27" x14ac:dyDescent="0.4">
      <c r="B16" t="s">
        <v>61</v>
      </c>
      <c r="C16" s="3" t="s">
        <v>13</v>
      </c>
      <c r="D16" s="2">
        <f>[1]!s_stmnote_bank_722($B16,D$1,1,2,100000000)</f>
        <v>0</v>
      </c>
      <c r="E16" s="2">
        <f>[1]!s_stmnote_bank_722($B16,E$1,1,2,100000000)</f>
        <v>0</v>
      </c>
      <c r="F16" s="2">
        <f>[1]!s_stmnote_bank_722($B16,F$1,1,2,100000000)</f>
        <v>0</v>
      </c>
      <c r="G16" s="2">
        <f>[1]!s_stmnote_bank_722($B16,G$1,1,2,100000000)</f>
        <v>0</v>
      </c>
      <c r="H16" s="2">
        <f>[1]!s_stmnote_bank_722($B16,H$1,1,2,100000000)</f>
        <v>0</v>
      </c>
      <c r="I16" s="2">
        <f>[1]!s_stmnote_bank_722($B16,I$1,1,2,100000000)</f>
        <v>0</v>
      </c>
      <c r="J16" s="2">
        <f>[1]!s_stmnote_bank_722($B16,J$1,1,2,100000000)</f>
        <v>0</v>
      </c>
      <c r="K16" s="2">
        <f>[1]!s_stmnote_bank_722($B16,K$1,1,2,100000000)</f>
        <v>0</v>
      </c>
      <c r="L16" s="2">
        <f>[1]!s_stmnote_bank_722($B16,L$1,1,2,100000000)</f>
        <v>0</v>
      </c>
      <c r="M16" s="2">
        <f>[1]!s_stmnote_bank_722($B16,M$1,1,2,100000000)</f>
        <v>0</v>
      </c>
      <c r="N16" s="2">
        <f>[1]!s_stmnote_bank_722($B16,N$1,1,2,100000000)</f>
        <v>0</v>
      </c>
      <c r="O16" s="2">
        <f>[1]!s_stmnote_bank_722($B16,O$1,1,2,100000000)</f>
        <v>0</v>
      </c>
      <c r="P16" s="2">
        <f>[1]!s_stmnote_bank_722($B16,P$1,1,2,100000000)</f>
        <v>0</v>
      </c>
      <c r="Q16" s="2">
        <f>[1]!s_stmnote_bank_722($B16,Q$1,1,2,100000000)</f>
        <v>0</v>
      </c>
      <c r="R16" s="2">
        <f>[1]!s_stmnote_bank_722($B16,R$1,1,2,100000000)</f>
        <v>0</v>
      </c>
      <c r="S16" s="2">
        <f>[1]!s_stmnote_bank_722($B16,S$1,1,2,100000000)</f>
        <v>0</v>
      </c>
      <c r="T16" s="2">
        <f>[1]!s_stmnote_bank_722($B16,T$1,1,2,100000000)</f>
        <v>0</v>
      </c>
      <c r="U16" s="2">
        <f>[1]!s_stmnote_bank_722($B16,U$1,1,2,100000000)</f>
        <v>0</v>
      </c>
      <c r="V16" s="2">
        <f>[1]!s_stmnote_bank_722($B16,V$1,1,2,100000000)</f>
        <v>0</v>
      </c>
      <c r="W16" s="2">
        <f>[1]!s_stmnote_bank_722($B16,W$1,1,2,100000000)</f>
        <v>0</v>
      </c>
      <c r="X16" s="2">
        <f>[1]!s_stmnote_bank_722($B16,X$1,1,2,100000000)</f>
        <v>0</v>
      </c>
      <c r="Y16" s="2">
        <f>[1]!s_stmnote_bank_722($B16,Y$1,1,2,100000000)</f>
        <v>0</v>
      </c>
      <c r="Z16" s="2">
        <f>[1]!s_stmnote_bank_722($B16,Z$1,1,2,100000000)</f>
        <v>0</v>
      </c>
      <c r="AA16" s="2">
        <f>[1]!s_stmnote_bank_722($B16,AA$1,1,2,100000000)</f>
        <v>0</v>
      </c>
    </row>
    <row r="17" spans="2:27" x14ac:dyDescent="0.4">
      <c r="B17" t="s">
        <v>62</v>
      </c>
      <c r="C17" s="3" t="s">
        <v>14</v>
      </c>
      <c r="D17" s="2">
        <f>[1]!s_stmnote_bank_722($B17,D$1,1,2,100000000)</f>
        <v>0</v>
      </c>
      <c r="E17" s="2">
        <f>[1]!s_stmnote_bank_722($B17,E$1,1,2,100000000)</f>
        <v>0</v>
      </c>
      <c r="F17" s="2">
        <f>[1]!s_stmnote_bank_722($B17,F$1,1,2,100000000)</f>
        <v>0</v>
      </c>
      <c r="G17" s="2">
        <f>[1]!s_stmnote_bank_722($B17,G$1,1,2,100000000)</f>
        <v>0</v>
      </c>
      <c r="H17" s="2">
        <f>[1]!s_stmnote_bank_722($B17,H$1,1,2,100000000)</f>
        <v>0</v>
      </c>
      <c r="I17" s="2">
        <f>[1]!s_stmnote_bank_722($B17,I$1,1,2,100000000)</f>
        <v>0</v>
      </c>
      <c r="J17" s="2">
        <f>[1]!s_stmnote_bank_722($B17,J$1,1,2,100000000)</f>
        <v>0</v>
      </c>
      <c r="K17" s="2">
        <f>[1]!s_stmnote_bank_722($B17,K$1,1,2,100000000)</f>
        <v>0</v>
      </c>
      <c r="L17" s="2">
        <f>[1]!s_stmnote_bank_722($B17,L$1,1,2,100000000)</f>
        <v>0</v>
      </c>
      <c r="M17" s="2">
        <f>[1]!s_stmnote_bank_722($B17,M$1,1,2,100000000)</f>
        <v>0</v>
      </c>
      <c r="N17" s="2">
        <f>[1]!s_stmnote_bank_722($B17,N$1,1,2,100000000)</f>
        <v>0</v>
      </c>
      <c r="O17" s="2">
        <f>[1]!s_stmnote_bank_722($B17,O$1,1,2,100000000)</f>
        <v>0</v>
      </c>
      <c r="P17" s="2">
        <f>[1]!s_stmnote_bank_722($B17,P$1,1,2,100000000)</f>
        <v>0</v>
      </c>
      <c r="Q17" s="2">
        <f>[1]!s_stmnote_bank_722($B17,Q$1,1,2,100000000)</f>
        <v>0</v>
      </c>
      <c r="R17" s="2">
        <f>[1]!s_stmnote_bank_722($B17,R$1,1,2,100000000)</f>
        <v>12.30153</v>
      </c>
      <c r="S17" s="2">
        <f>[1]!s_stmnote_bank_722($B17,S$1,1,2,100000000)</f>
        <v>0</v>
      </c>
      <c r="T17" s="2">
        <f>[1]!s_stmnote_bank_722($B17,T$1,1,2,100000000)</f>
        <v>0</v>
      </c>
      <c r="U17" s="2">
        <f>[1]!s_stmnote_bank_722($B17,U$1,1,2,100000000)</f>
        <v>0</v>
      </c>
      <c r="V17" s="2">
        <f>[1]!s_stmnote_bank_722($B17,V$1,1,2,100000000)</f>
        <v>0</v>
      </c>
      <c r="W17" s="2">
        <f>[1]!s_stmnote_bank_722($B17,W$1,1,2,100000000)</f>
        <v>0</v>
      </c>
      <c r="X17" s="2">
        <f>[1]!s_stmnote_bank_722($B17,X$1,1,2,100000000)</f>
        <v>0</v>
      </c>
      <c r="Y17" s="2">
        <f>[1]!s_stmnote_bank_722($B17,Y$1,1,2,100000000)</f>
        <v>0</v>
      </c>
      <c r="Z17" s="2">
        <f>[1]!s_stmnote_bank_722($B17,Z$1,1,2,100000000)</f>
        <v>0</v>
      </c>
      <c r="AA17" s="2">
        <f>[1]!s_stmnote_bank_722($B17,AA$1,1,2,100000000)</f>
        <v>0</v>
      </c>
    </row>
    <row r="18" spans="2:27" x14ac:dyDescent="0.4">
      <c r="B18" t="s">
        <v>63</v>
      </c>
      <c r="C18" s="3" t="s">
        <v>15</v>
      </c>
      <c r="D18" s="2">
        <f>[1]!s_stmnote_bank_722($B18,D$1,1,2,100000000)</f>
        <v>0</v>
      </c>
      <c r="E18" s="2">
        <f>[1]!s_stmnote_bank_722($B18,E$1,1,2,100000000)</f>
        <v>0</v>
      </c>
      <c r="F18" s="2">
        <f>[1]!s_stmnote_bank_722($B18,F$1,1,2,100000000)</f>
        <v>0</v>
      </c>
      <c r="G18" s="2">
        <f>[1]!s_stmnote_bank_722($B18,G$1,1,2,100000000)</f>
        <v>0</v>
      </c>
      <c r="H18" s="2">
        <f>[1]!s_stmnote_bank_722($B18,H$1,1,2,100000000)</f>
        <v>0</v>
      </c>
      <c r="I18" s="2">
        <f>[1]!s_stmnote_bank_722($B18,I$1,1,2,100000000)</f>
        <v>0</v>
      </c>
      <c r="J18" s="2">
        <f>[1]!s_stmnote_bank_722($B18,J$1,1,2,100000000)</f>
        <v>0</v>
      </c>
      <c r="K18" s="2">
        <f>[1]!s_stmnote_bank_722($B18,K$1,1,2,100000000)</f>
        <v>0</v>
      </c>
      <c r="L18" s="2">
        <f>[1]!s_stmnote_bank_722($B18,L$1,1,2,100000000)</f>
        <v>0</v>
      </c>
      <c r="M18" s="2">
        <f>[1]!s_stmnote_bank_722($B18,M$1,1,2,100000000)</f>
        <v>0</v>
      </c>
      <c r="N18" s="2">
        <f>[1]!s_stmnote_bank_722($B18,N$1,1,2,100000000)</f>
        <v>0</v>
      </c>
      <c r="O18" s="2">
        <f>[1]!s_stmnote_bank_722($B18,O$1,1,2,100000000)</f>
        <v>0</v>
      </c>
      <c r="P18" s="2">
        <f>[1]!s_stmnote_bank_722($B18,P$1,1,2,100000000)</f>
        <v>19.385960000000001</v>
      </c>
      <c r="Q18" s="2">
        <f>[1]!s_stmnote_bank_722($B18,Q$1,1,2,100000000)</f>
        <v>11.24133</v>
      </c>
      <c r="R18" s="2">
        <f>[1]!s_stmnote_bank_722($B18,R$1,1,2,100000000)</f>
        <v>23.128979999999999</v>
      </c>
      <c r="S18" s="2">
        <f>[1]!s_stmnote_bank_722($B18,S$1,1,2,100000000)</f>
        <v>11.56508</v>
      </c>
      <c r="T18" s="2">
        <f>[1]!s_stmnote_bank_722($B18,T$1,1,2,100000000)</f>
        <v>25.515180000000001</v>
      </c>
      <c r="U18" s="2">
        <f>[1]!s_stmnote_bank_722($B18,U$1,1,2,100000000)</f>
        <v>15.85308</v>
      </c>
      <c r="V18" s="2">
        <f>[1]!s_stmnote_bank_722($B18,V$1,1,2,100000000)</f>
        <v>34.829009999999997</v>
      </c>
      <c r="W18" s="2">
        <f>[1]!s_stmnote_bank_722($B18,W$1,1,2,100000000)</f>
        <v>21.337599999999998</v>
      </c>
      <c r="X18" s="2">
        <f>[1]!s_stmnote_bank_722($B18,X$1,1,2,100000000)</f>
        <v>41.318219999999997</v>
      </c>
      <c r="Y18" s="2">
        <f>[1]!s_stmnote_bank_722($B18,Y$1,1,2,100000000)</f>
        <v>17.931439999999998</v>
      </c>
      <c r="Z18" s="2">
        <f>[1]!s_stmnote_bank_722($B18,Z$1,1,2,100000000)</f>
        <v>39.013770000000001</v>
      </c>
      <c r="AA18" s="2">
        <f>[1]!s_stmnote_bank_722($B18,AA$1,1,2,100000000)</f>
        <v>22.15476</v>
      </c>
    </row>
    <row r="19" spans="2:27" x14ac:dyDescent="0.4">
      <c r="B19" t="s">
        <v>64</v>
      </c>
      <c r="C19" s="3" t="s">
        <v>16</v>
      </c>
      <c r="D19" s="2">
        <f>[1]!s_stmnote_bank_722($B19,D$1,1,2,100000000)</f>
        <v>0</v>
      </c>
      <c r="E19" s="2">
        <f>[1]!s_stmnote_bank_722($B19,E$1,1,2,100000000)</f>
        <v>0</v>
      </c>
      <c r="F19" s="2">
        <f>[1]!s_stmnote_bank_722($B19,F$1,1,2,100000000)</f>
        <v>0</v>
      </c>
      <c r="G19" s="2">
        <f>[1]!s_stmnote_bank_722($B19,G$1,1,2,100000000)</f>
        <v>0</v>
      </c>
      <c r="H19" s="2">
        <f>[1]!s_stmnote_bank_722($B19,H$1,1,2,100000000)</f>
        <v>0</v>
      </c>
      <c r="I19" s="2">
        <f>[1]!s_stmnote_bank_722($B19,I$1,1,2,100000000)</f>
        <v>0</v>
      </c>
      <c r="J19" s="2">
        <f>[1]!s_stmnote_bank_722($B19,J$1,1,2,100000000)</f>
        <v>0</v>
      </c>
      <c r="K19" s="2">
        <f>[1]!s_stmnote_bank_722($B19,K$1,1,2,100000000)</f>
        <v>0</v>
      </c>
      <c r="L19" s="2">
        <f>[1]!s_stmnote_bank_722($B19,L$1,1,2,100000000)</f>
        <v>0</v>
      </c>
      <c r="M19" s="2">
        <f>[1]!s_stmnote_bank_722($B19,M$1,1,2,100000000)</f>
        <v>0</v>
      </c>
      <c r="N19" s="2">
        <f>[1]!s_stmnote_bank_722($B19,N$1,1,2,100000000)</f>
        <v>0</v>
      </c>
      <c r="O19" s="2">
        <f>[1]!s_stmnote_bank_722($B19,O$1,1,2,100000000)</f>
        <v>0</v>
      </c>
      <c r="P19" s="2">
        <f>[1]!s_stmnote_bank_722($B19,P$1,1,2,100000000)</f>
        <v>14.346579999999999</v>
      </c>
      <c r="Q19" s="2">
        <f>[1]!s_stmnote_bank_722($B19,Q$1,1,2,100000000)</f>
        <v>0</v>
      </c>
      <c r="R19" s="2">
        <f>[1]!s_stmnote_bank_722($B19,R$1,1,2,100000000)</f>
        <v>21.323740000000001</v>
      </c>
      <c r="S19" s="2">
        <f>[1]!s_stmnote_bank_722($B19,S$1,1,2,100000000)</f>
        <v>0</v>
      </c>
      <c r="T19" s="2">
        <f>[1]!s_stmnote_bank_722($B19,T$1,1,2,100000000)</f>
        <v>29.817</v>
      </c>
      <c r="U19" s="2">
        <f>[1]!s_stmnote_bank_722($B19,U$1,1,2,100000000)</f>
        <v>0</v>
      </c>
      <c r="V19" s="2">
        <f>[1]!s_stmnote_bank_722($B19,V$1,1,2,100000000)</f>
        <v>40.860840000000003</v>
      </c>
      <c r="W19" s="2">
        <f>[1]!s_stmnote_bank_722($B19,W$1,1,2,100000000)</f>
        <v>0</v>
      </c>
      <c r="X19" s="2">
        <f>[1]!s_stmnote_bank_722($B19,X$1,1,2,100000000)</f>
        <v>0</v>
      </c>
      <c r="Y19" s="2">
        <f>[1]!s_stmnote_bank_722($B19,Y$1,1,2,100000000)</f>
        <v>0</v>
      </c>
      <c r="Z19" s="2">
        <f>[1]!s_stmnote_bank_722($B19,Z$1,1,2,100000000)</f>
        <v>0</v>
      </c>
      <c r="AA19" s="2">
        <f>[1]!s_stmnote_bank_722($B19,AA$1,1,2,100000000)</f>
        <v>0</v>
      </c>
    </row>
    <row r="20" spans="2:27" x14ac:dyDescent="0.4">
      <c r="B20" t="s">
        <v>65</v>
      </c>
      <c r="C20" s="3" t="s">
        <v>17</v>
      </c>
      <c r="D20" s="2">
        <f>[1]!s_stmnote_bank_722($B20,D$1,1,2,100000000)</f>
        <v>0</v>
      </c>
      <c r="E20" s="2">
        <f>[1]!s_stmnote_bank_722($B20,E$1,1,2,100000000)</f>
        <v>0</v>
      </c>
      <c r="F20" s="2">
        <f>[1]!s_stmnote_bank_722($B20,F$1,1,2,100000000)</f>
        <v>0</v>
      </c>
      <c r="G20" s="2">
        <f>[1]!s_stmnote_bank_722($B20,G$1,1,2,100000000)</f>
        <v>0</v>
      </c>
      <c r="H20" s="2">
        <f>[1]!s_stmnote_bank_722($B20,H$1,1,2,100000000)</f>
        <v>0</v>
      </c>
      <c r="I20" s="2">
        <f>[1]!s_stmnote_bank_722($B20,I$1,1,2,100000000)</f>
        <v>0</v>
      </c>
      <c r="J20" s="2">
        <f>[1]!s_stmnote_bank_722($B20,J$1,1,2,100000000)</f>
        <v>0</v>
      </c>
      <c r="K20" s="2">
        <f>[1]!s_stmnote_bank_722($B20,K$1,1,2,100000000)</f>
        <v>0</v>
      </c>
      <c r="L20" s="2">
        <f>[1]!s_stmnote_bank_722($B20,L$1,1,2,100000000)</f>
        <v>0</v>
      </c>
      <c r="M20" s="2">
        <f>[1]!s_stmnote_bank_722($B20,M$1,1,2,100000000)</f>
        <v>0</v>
      </c>
      <c r="N20" s="2">
        <f>[1]!s_stmnote_bank_722($B20,N$1,1,2,100000000)</f>
        <v>0</v>
      </c>
      <c r="O20" s="2">
        <f>[1]!s_stmnote_bank_722($B20,O$1,1,2,100000000)</f>
        <v>0</v>
      </c>
      <c r="P20" s="2">
        <f>[1]!s_stmnote_bank_722($B20,P$1,1,2,100000000)</f>
        <v>0</v>
      </c>
      <c r="Q20" s="2">
        <f>[1]!s_stmnote_bank_722($B20,Q$1,1,2,100000000)</f>
        <v>0</v>
      </c>
      <c r="R20" s="2">
        <f>[1]!s_stmnote_bank_722($B20,R$1,1,2,100000000)</f>
        <v>0</v>
      </c>
      <c r="S20" s="2">
        <f>[1]!s_stmnote_bank_722($B20,S$1,1,2,100000000)</f>
        <v>0</v>
      </c>
      <c r="T20" s="2">
        <f>[1]!s_stmnote_bank_722($B20,T$1,1,2,100000000)</f>
        <v>0</v>
      </c>
      <c r="U20" s="2">
        <f>[1]!s_stmnote_bank_722($B20,U$1,1,2,100000000)</f>
        <v>0</v>
      </c>
      <c r="V20" s="2">
        <f>[1]!s_stmnote_bank_722($B20,V$1,1,2,100000000)</f>
        <v>0</v>
      </c>
      <c r="W20" s="2">
        <f>[1]!s_stmnote_bank_722($B20,W$1,1,2,100000000)</f>
        <v>0</v>
      </c>
      <c r="X20" s="2">
        <f>[1]!s_stmnote_bank_722($B20,X$1,1,2,100000000)</f>
        <v>0</v>
      </c>
      <c r="Y20" s="2">
        <f>[1]!s_stmnote_bank_722($B20,Y$1,1,2,100000000)</f>
        <v>0</v>
      </c>
      <c r="Z20" s="2">
        <f>[1]!s_stmnote_bank_722($B20,Z$1,1,2,100000000)</f>
        <v>0</v>
      </c>
      <c r="AA20" s="2">
        <f>[1]!s_stmnote_bank_722($B20,AA$1,1,2,100000000)</f>
        <v>0</v>
      </c>
    </row>
    <row r="21" spans="2:27" x14ac:dyDescent="0.4">
      <c r="B21" t="s">
        <v>66</v>
      </c>
      <c r="C21" s="3" t="s">
        <v>18</v>
      </c>
      <c r="D21" s="2">
        <f>[1]!s_stmnote_bank_722($B21,D$1,1,2,100000000)</f>
        <v>0</v>
      </c>
      <c r="E21" s="2">
        <f>[1]!s_stmnote_bank_722($B21,E$1,1,2,100000000)</f>
        <v>0</v>
      </c>
      <c r="F21" s="2">
        <f>[1]!s_stmnote_bank_722($B21,F$1,1,2,100000000)</f>
        <v>0</v>
      </c>
      <c r="G21" s="2">
        <f>[1]!s_stmnote_bank_722($B21,G$1,1,2,100000000)</f>
        <v>0</v>
      </c>
      <c r="H21" s="2">
        <f>[1]!s_stmnote_bank_722($B21,H$1,1,2,100000000)</f>
        <v>0</v>
      </c>
      <c r="I21" s="2">
        <f>[1]!s_stmnote_bank_722($B21,I$1,1,2,100000000)</f>
        <v>0</v>
      </c>
      <c r="J21" s="2">
        <f>[1]!s_stmnote_bank_722($B21,J$1,1,2,100000000)</f>
        <v>0</v>
      </c>
      <c r="K21" s="2">
        <f>[1]!s_stmnote_bank_722($B21,K$1,1,2,100000000)</f>
        <v>0</v>
      </c>
      <c r="L21" s="2">
        <f>[1]!s_stmnote_bank_722($B21,L$1,1,2,100000000)</f>
        <v>0</v>
      </c>
      <c r="M21" s="2">
        <f>[1]!s_stmnote_bank_722($B21,M$1,1,2,100000000)</f>
        <v>0</v>
      </c>
      <c r="N21" s="2">
        <f>[1]!s_stmnote_bank_722($B21,N$1,1,2,100000000)</f>
        <v>0</v>
      </c>
      <c r="O21" s="2">
        <f>[1]!s_stmnote_bank_722($B21,O$1,1,2,100000000)</f>
        <v>0</v>
      </c>
      <c r="P21" s="2">
        <f>[1]!s_stmnote_bank_722($B21,P$1,1,2,100000000)</f>
        <v>0</v>
      </c>
      <c r="Q21" s="2">
        <f>[1]!s_stmnote_bank_722($B21,Q$1,1,2,100000000)</f>
        <v>0</v>
      </c>
      <c r="R21" s="2">
        <f>[1]!s_stmnote_bank_722($B21,R$1,1,2,100000000)</f>
        <v>0</v>
      </c>
      <c r="S21" s="2">
        <f>[1]!s_stmnote_bank_722($B21,S$1,1,2,100000000)</f>
        <v>0</v>
      </c>
      <c r="T21" s="2">
        <f>[1]!s_stmnote_bank_722($B21,T$1,1,2,100000000)</f>
        <v>0</v>
      </c>
      <c r="U21" s="2">
        <f>[1]!s_stmnote_bank_722($B21,U$1,1,2,100000000)</f>
        <v>0</v>
      </c>
      <c r="V21" s="2">
        <f>[1]!s_stmnote_bank_722($B21,V$1,1,2,100000000)</f>
        <v>0</v>
      </c>
      <c r="W21" s="2">
        <f>[1]!s_stmnote_bank_722($B21,W$1,1,2,100000000)</f>
        <v>0</v>
      </c>
      <c r="X21" s="2">
        <f>[1]!s_stmnote_bank_722($B21,X$1,1,2,100000000)</f>
        <v>0</v>
      </c>
      <c r="Y21" s="2">
        <f>[1]!s_stmnote_bank_722($B21,Y$1,1,2,100000000)</f>
        <v>0</v>
      </c>
      <c r="Z21" s="2">
        <f>[1]!s_stmnote_bank_722($B21,Z$1,1,2,100000000)</f>
        <v>0</v>
      </c>
      <c r="AA21" s="2">
        <f>[1]!s_stmnote_bank_722($B21,AA$1,1,2,100000000)</f>
        <v>0</v>
      </c>
    </row>
    <row r="22" spans="2:27" x14ac:dyDescent="0.4">
      <c r="B22" t="s">
        <v>67</v>
      </c>
      <c r="C22" s="3" t="s">
        <v>19</v>
      </c>
      <c r="D22" s="2">
        <f>[1]!s_stmnote_bank_722($B22,D$1,1,2,100000000)</f>
        <v>0</v>
      </c>
      <c r="E22" s="2">
        <f>[1]!s_stmnote_bank_722($B22,E$1,1,2,100000000)</f>
        <v>0</v>
      </c>
      <c r="F22" s="2">
        <f>[1]!s_stmnote_bank_722($B22,F$1,1,2,100000000)</f>
        <v>0</v>
      </c>
      <c r="G22" s="2">
        <f>[1]!s_stmnote_bank_722($B22,G$1,1,2,100000000)</f>
        <v>0</v>
      </c>
      <c r="H22" s="2">
        <f>[1]!s_stmnote_bank_722($B22,H$1,1,2,100000000)</f>
        <v>0</v>
      </c>
      <c r="I22" s="2">
        <f>[1]!s_stmnote_bank_722($B22,I$1,1,2,100000000)</f>
        <v>0</v>
      </c>
      <c r="J22" s="2">
        <f>[1]!s_stmnote_bank_722($B22,J$1,1,2,100000000)</f>
        <v>0</v>
      </c>
      <c r="K22" s="2">
        <f>[1]!s_stmnote_bank_722($B22,K$1,1,2,100000000)</f>
        <v>0</v>
      </c>
      <c r="L22" s="2">
        <f>[1]!s_stmnote_bank_722($B22,L$1,1,2,100000000)</f>
        <v>0</v>
      </c>
      <c r="M22" s="2">
        <f>[1]!s_stmnote_bank_722($B22,M$1,1,2,100000000)</f>
        <v>0</v>
      </c>
      <c r="N22" s="2">
        <f>[1]!s_stmnote_bank_722($B22,N$1,1,2,100000000)</f>
        <v>0</v>
      </c>
      <c r="O22" s="2">
        <f>[1]!s_stmnote_bank_722($B22,O$1,1,2,100000000)</f>
        <v>0</v>
      </c>
      <c r="P22" s="2">
        <f>[1]!s_stmnote_bank_722($B22,P$1,1,2,100000000)</f>
        <v>18.418330000000001</v>
      </c>
      <c r="Q22" s="2">
        <f>[1]!s_stmnote_bank_722($B22,Q$1,1,2,100000000)</f>
        <v>0</v>
      </c>
      <c r="R22" s="2">
        <f>[1]!s_stmnote_bank_722($B22,R$1,1,2,100000000)</f>
        <v>26.81972</v>
      </c>
      <c r="S22" s="2">
        <f>[1]!s_stmnote_bank_722($B22,S$1,1,2,100000000)</f>
        <v>0</v>
      </c>
      <c r="T22" s="2">
        <f>[1]!s_stmnote_bank_722($B22,T$1,1,2,100000000)</f>
        <v>33.693330000000003</v>
      </c>
      <c r="U22" s="2">
        <f>[1]!s_stmnote_bank_722($B22,U$1,1,2,100000000)</f>
        <v>0</v>
      </c>
      <c r="V22" s="2">
        <f>[1]!s_stmnote_bank_722($B22,V$1,1,2,100000000)</f>
        <v>40.594819999999999</v>
      </c>
      <c r="W22" s="2">
        <f>[1]!s_stmnote_bank_722($B22,W$1,1,2,100000000)</f>
        <v>20.86852</v>
      </c>
      <c r="X22" s="2">
        <f>[1]!s_stmnote_bank_722($B22,X$1,1,2,100000000)</f>
        <v>42.286209999999997</v>
      </c>
      <c r="Y22" s="2">
        <f>[1]!s_stmnote_bank_722($B22,Y$1,1,2,100000000)</f>
        <v>18.466950000000001</v>
      </c>
      <c r="Z22" s="2">
        <f>[1]!s_stmnote_bank_722($B22,Z$1,1,2,100000000)</f>
        <v>0</v>
      </c>
      <c r="AA22" s="2">
        <f>[1]!s_stmnote_bank_722($B22,AA$1,1,2,100000000)</f>
        <v>0</v>
      </c>
    </row>
    <row r="23" spans="2:27" x14ac:dyDescent="0.4">
      <c r="B23" t="s">
        <v>68</v>
      </c>
      <c r="C23" s="3" t="s">
        <v>20</v>
      </c>
      <c r="D23" s="2">
        <f>[1]!s_stmnote_bank_722($B23,D$1,1,2,100000000)</f>
        <v>0</v>
      </c>
      <c r="E23" s="2">
        <f>[1]!s_stmnote_bank_722($B23,E$1,1,2,100000000)</f>
        <v>0</v>
      </c>
      <c r="F23" s="2">
        <f>[1]!s_stmnote_bank_722($B23,F$1,1,2,100000000)</f>
        <v>0</v>
      </c>
      <c r="G23" s="2">
        <f>[1]!s_stmnote_bank_722($B23,G$1,1,2,100000000)</f>
        <v>0</v>
      </c>
      <c r="H23" s="2">
        <f>[1]!s_stmnote_bank_722($B23,H$1,1,2,100000000)</f>
        <v>0</v>
      </c>
      <c r="I23" s="2">
        <f>[1]!s_stmnote_bank_722($B23,I$1,1,2,100000000)</f>
        <v>0</v>
      </c>
      <c r="J23" s="2">
        <f>[1]!s_stmnote_bank_722($B23,J$1,1,2,100000000)</f>
        <v>0</v>
      </c>
      <c r="K23" s="2">
        <f>[1]!s_stmnote_bank_722($B23,K$1,1,2,100000000)</f>
        <v>0</v>
      </c>
      <c r="L23" s="2">
        <f>[1]!s_stmnote_bank_722($B23,L$1,1,2,100000000)</f>
        <v>0</v>
      </c>
      <c r="M23" s="2">
        <f>[1]!s_stmnote_bank_722($B23,M$1,1,2,100000000)</f>
        <v>0</v>
      </c>
      <c r="N23" s="2">
        <f>[1]!s_stmnote_bank_722($B23,N$1,1,2,100000000)</f>
        <v>0</v>
      </c>
      <c r="O23" s="2">
        <f>[1]!s_stmnote_bank_722($B23,O$1,1,2,100000000)</f>
        <v>0</v>
      </c>
      <c r="P23" s="2">
        <f>[1]!s_stmnote_bank_722($B23,P$1,1,2,100000000)</f>
        <v>1.5308900000000001</v>
      </c>
      <c r="Q23" s="2">
        <f>[1]!s_stmnote_bank_722($B23,Q$1,1,2,100000000)</f>
        <v>0</v>
      </c>
      <c r="R23" s="2">
        <f>[1]!s_stmnote_bank_722($B23,R$1,1,2,100000000)</f>
        <v>2.1194500000000001</v>
      </c>
      <c r="S23" s="2">
        <f>[1]!s_stmnote_bank_722($B23,S$1,1,2,100000000)</f>
        <v>0</v>
      </c>
      <c r="T23" s="2">
        <f>[1]!s_stmnote_bank_722($B23,T$1,1,2,100000000)</f>
        <v>2.2190099999999999</v>
      </c>
      <c r="U23" s="2">
        <f>[1]!s_stmnote_bank_722($B23,U$1,1,2,100000000)</f>
        <v>0</v>
      </c>
      <c r="V23" s="2">
        <f>[1]!s_stmnote_bank_722($B23,V$1,1,2,100000000)</f>
        <v>2.8428300000000002</v>
      </c>
      <c r="W23" s="2">
        <f>[1]!s_stmnote_bank_722($B23,W$1,1,2,100000000)</f>
        <v>1.68306</v>
      </c>
      <c r="X23" s="2">
        <f>[1]!s_stmnote_bank_722($B23,X$1,1,2,100000000)</f>
        <v>3.43886</v>
      </c>
      <c r="Y23" s="2">
        <f>[1]!s_stmnote_bank_722($B23,Y$1,1,2,100000000)</f>
        <v>0</v>
      </c>
      <c r="Z23" s="2">
        <f>[1]!s_stmnote_bank_722($B23,Z$1,1,2,100000000)</f>
        <v>0</v>
      </c>
      <c r="AA23" s="2">
        <f>[1]!s_stmnote_bank_722($B23,AA$1,1,2,100000000)</f>
        <v>0</v>
      </c>
    </row>
    <row r="24" spans="2:27" x14ac:dyDescent="0.4">
      <c r="B24" t="s">
        <v>69</v>
      </c>
      <c r="C24" s="3" t="s">
        <v>21</v>
      </c>
      <c r="D24" s="2">
        <f>[1]!s_stmnote_bank_722($B24,D$1,1,2,100000000)</f>
        <v>0</v>
      </c>
      <c r="E24" s="2">
        <f>[1]!s_stmnote_bank_722($B24,E$1,1,2,100000000)</f>
        <v>0</v>
      </c>
      <c r="F24" s="2">
        <f>[1]!s_stmnote_bank_722($B24,F$1,1,2,100000000)</f>
        <v>0</v>
      </c>
      <c r="G24" s="2">
        <f>[1]!s_stmnote_bank_722($B24,G$1,1,2,100000000)</f>
        <v>0</v>
      </c>
      <c r="H24" s="2">
        <f>[1]!s_stmnote_bank_722($B24,H$1,1,2,100000000)</f>
        <v>0</v>
      </c>
      <c r="I24" s="2">
        <f>[1]!s_stmnote_bank_722($B24,I$1,1,2,100000000)</f>
        <v>0</v>
      </c>
      <c r="J24" s="2">
        <f>[1]!s_stmnote_bank_722($B24,J$1,1,2,100000000)</f>
        <v>0</v>
      </c>
      <c r="K24" s="2">
        <f>[1]!s_stmnote_bank_722($B24,K$1,1,2,100000000)</f>
        <v>0</v>
      </c>
      <c r="L24" s="2">
        <f>[1]!s_stmnote_bank_722($B24,L$1,1,2,100000000)</f>
        <v>0</v>
      </c>
      <c r="M24" s="2">
        <f>[1]!s_stmnote_bank_722($B24,M$1,1,2,100000000)</f>
        <v>0</v>
      </c>
      <c r="N24" s="2">
        <f>[1]!s_stmnote_bank_722($B24,N$1,1,2,100000000)</f>
        <v>0</v>
      </c>
      <c r="O24" s="2">
        <f>[1]!s_stmnote_bank_722($B24,O$1,1,2,100000000)</f>
        <v>0</v>
      </c>
      <c r="P24" s="2">
        <f>[1]!s_stmnote_bank_722($B24,P$1,1,2,100000000)</f>
        <v>0</v>
      </c>
      <c r="Q24" s="2">
        <f>[1]!s_stmnote_bank_722($B24,Q$1,1,2,100000000)</f>
        <v>0</v>
      </c>
      <c r="R24" s="2">
        <f>[1]!s_stmnote_bank_722($B24,R$1,1,2,100000000)</f>
        <v>0</v>
      </c>
      <c r="S24" s="2">
        <f>[1]!s_stmnote_bank_722($B24,S$1,1,2,100000000)</f>
        <v>0</v>
      </c>
      <c r="T24" s="2">
        <f>[1]!s_stmnote_bank_722($B24,T$1,1,2,100000000)</f>
        <v>0</v>
      </c>
      <c r="U24" s="2">
        <f>[1]!s_stmnote_bank_722($B24,U$1,1,2,100000000)</f>
        <v>0</v>
      </c>
      <c r="V24" s="2">
        <f>[1]!s_stmnote_bank_722($B24,V$1,1,2,100000000)</f>
        <v>0</v>
      </c>
      <c r="W24" s="2">
        <f>[1]!s_stmnote_bank_722($B24,W$1,1,2,100000000)</f>
        <v>0</v>
      </c>
      <c r="X24" s="2">
        <f>[1]!s_stmnote_bank_722($B24,X$1,1,2,100000000)</f>
        <v>0</v>
      </c>
      <c r="Y24" s="2">
        <f>[1]!s_stmnote_bank_722($B24,Y$1,1,2,100000000)</f>
        <v>0</v>
      </c>
      <c r="Z24" s="2">
        <f>[1]!s_stmnote_bank_722($B24,Z$1,1,2,100000000)</f>
        <v>0</v>
      </c>
      <c r="AA24" s="2">
        <f>[1]!s_stmnote_bank_722($B24,AA$1,1,2,100000000)</f>
        <v>0</v>
      </c>
    </row>
    <row r="25" spans="2:27" x14ac:dyDescent="0.4">
      <c r="B25" t="s">
        <v>70</v>
      </c>
      <c r="C25" s="3" t="s">
        <v>22</v>
      </c>
      <c r="D25" s="2">
        <f>[1]!s_stmnote_bank_722($B25,D$1,1,2,100000000)</f>
        <v>0</v>
      </c>
      <c r="E25" s="2">
        <f>[1]!s_stmnote_bank_722($B25,E$1,1,2,100000000)</f>
        <v>0</v>
      </c>
      <c r="F25" s="2">
        <f>[1]!s_stmnote_bank_722($B25,F$1,1,2,100000000)</f>
        <v>0</v>
      </c>
      <c r="G25" s="2">
        <f>[1]!s_stmnote_bank_722($B25,G$1,1,2,100000000)</f>
        <v>0</v>
      </c>
      <c r="H25" s="2">
        <f>[1]!s_stmnote_bank_722($B25,H$1,1,2,100000000)</f>
        <v>0</v>
      </c>
      <c r="I25" s="2">
        <f>[1]!s_stmnote_bank_722($B25,I$1,1,2,100000000)</f>
        <v>0</v>
      </c>
      <c r="J25" s="2">
        <f>[1]!s_stmnote_bank_722($B25,J$1,1,2,100000000)</f>
        <v>0</v>
      </c>
      <c r="K25" s="2">
        <f>[1]!s_stmnote_bank_722($B25,K$1,1,2,100000000)</f>
        <v>0</v>
      </c>
      <c r="L25" s="2">
        <f>[1]!s_stmnote_bank_722($B25,L$1,1,2,100000000)</f>
        <v>0</v>
      </c>
      <c r="M25" s="2">
        <f>[1]!s_stmnote_bank_722($B25,M$1,1,2,100000000)</f>
        <v>0</v>
      </c>
      <c r="N25" s="2">
        <f>[1]!s_stmnote_bank_722($B25,N$1,1,2,100000000)</f>
        <v>0</v>
      </c>
      <c r="O25" s="2">
        <f>[1]!s_stmnote_bank_722($B25,O$1,1,2,100000000)</f>
        <v>0</v>
      </c>
      <c r="P25" s="2">
        <f>[1]!s_stmnote_bank_722($B25,P$1,1,2,100000000)</f>
        <v>0.64004000000000005</v>
      </c>
      <c r="Q25" s="2">
        <f>[1]!s_stmnote_bank_722($B25,Q$1,1,2,100000000)</f>
        <v>0</v>
      </c>
      <c r="R25" s="2">
        <f>[1]!s_stmnote_bank_722($B25,R$1,1,2,100000000)</f>
        <v>0.81445000000000001</v>
      </c>
      <c r="S25" s="2">
        <f>[1]!s_stmnote_bank_722($B25,S$1,1,2,100000000)</f>
        <v>0</v>
      </c>
      <c r="T25" s="2">
        <f>[1]!s_stmnote_bank_722($B25,T$1,1,2,100000000)</f>
        <v>1.1807700000000001</v>
      </c>
      <c r="U25" s="2">
        <f>[1]!s_stmnote_bank_722($B25,U$1,1,2,100000000)</f>
        <v>0</v>
      </c>
      <c r="V25" s="2">
        <f>[1]!s_stmnote_bank_722($B25,V$1,1,2,100000000)</f>
        <v>1.9640599999999999</v>
      </c>
      <c r="W25" s="2">
        <f>[1]!s_stmnote_bank_722($B25,W$1,1,2,100000000)</f>
        <v>1.26335</v>
      </c>
      <c r="X25" s="2">
        <f>[1]!s_stmnote_bank_722($B25,X$1,1,2,100000000)</f>
        <v>2.7832699999999999</v>
      </c>
      <c r="Y25" s="2">
        <f>[1]!s_stmnote_bank_722($B25,Y$1,1,2,100000000)</f>
        <v>0</v>
      </c>
      <c r="Z25" s="2">
        <f>[1]!s_stmnote_bank_722($B25,Z$1,1,2,100000000)</f>
        <v>0</v>
      </c>
      <c r="AA25" s="2">
        <f>[1]!s_stmnote_bank_722($B25,AA$1,1,2,100000000)</f>
        <v>0</v>
      </c>
    </row>
    <row r="26" spans="2:27" x14ac:dyDescent="0.4">
      <c r="B26" t="s">
        <v>71</v>
      </c>
      <c r="C26" s="7" t="s">
        <v>29</v>
      </c>
      <c r="D26" s="2">
        <f>[1]!s_stmnote_bank_722($B26,D$1,1,2,100000000)</f>
        <v>0</v>
      </c>
      <c r="E26" s="2">
        <f>[1]!s_stmnote_bank_722($B26,E$1,1,2,100000000)</f>
        <v>0</v>
      </c>
      <c r="F26" s="2">
        <f>[1]!s_stmnote_bank_722($B26,F$1,1,2,100000000)</f>
        <v>0</v>
      </c>
      <c r="G26" s="2">
        <f>[1]!s_stmnote_bank_722($B26,G$1,1,2,100000000)</f>
        <v>0</v>
      </c>
      <c r="H26" s="2">
        <f>[1]!s_stmnote_bank_722($B26,H$1,1,2,100000000)</f>
        <v>0</v>
      </c>
      <c r="I26" s="2">
        <f>[1]!s_stmnote_bank_722($B26,I$1,1,2,100000000)</f>
        <v>0</v>
      </c>
      <c r="J26" s="2">
        <f>[1]!s_stmnote_bank_722($B26,J$1,1,2,100000000)</f>
        <v>0</v>
      </c>
      <c r="K26" s="2">
        <f>[1]!s_stmnote_bank_722($B26,K$1,1,2,100000000)</f>
        <v>0</v>
      </c>
      <c r="L26" s="2">
        <f>[1]!s_stmnote_bank_722($B26,L$1,1,2,100000000)</f>
        <v>0</v>
      </c>
      <c r="M26" s="2">
        <f>[1]!s_stmnote_bank_722($B26,M$1,1,2,100000000)</f>
        <v>0</v>
      </c>
      <c r="N26" s="2">
        <f>[1]!s_stmnote_bank_722($B26,N$1,1,2,100000000)</f>
        <v>0</v>
      </c>
      <c r="O26" s="2">
        <f>[1]!s_stmnote_bank_722($B26,O$1,1,2,100000000)</f>
        <v>0</v>
      </c>
      <c r="P26" s="2">
        <f>[1]!s_stmnote_bank_722($B26,P$1,1,2,100000000)</f>
        <v>0</v>
      </c>
      <c r="Q26" s="2">
        <f>[1]!s_stmnote_bank_722($B26,Q$1,1,2,100000000)</f>
        <v>0</v>
      </c>
      <c r="R26" s="2">
        <f>[1]!s_stmnote_bank_722($B26,R$1,1,2,100000000)</f>
        <v>0</v>
      </c>
      <c r="S26" s="2">
        <f>[1]!s_stmnote_bank_722($B26,S$1,1,2,100000000)</f>
        <v>0</v>
      </c>
      <c r="T26" s="2">
        <f>[1]!s_stmnote_bank_722($B26,T$1,1,2,100000000)</f>
        <v>0</v>
      </c>
      <c r="U26" s="2">
        <f>[1]!s_stmnote_bank_722($B26,U$1,1,2,100000000)</f>
        <v>0</v>
      </c>
      <c r="V26" s="2">
        <f>[1]!s_stmnote_bank_722($B26,V$1,1,2,100000000)</f>
        <v>0</v>
      </c>
      <c r="W26" s="2">
        <f>[1]!s_stmnote_bank_722($B26,W$1,1,2,100000000)</f>
        <v>0</v>
      </c>
      <c r="X26" s="2">
        <f>[1]!s_stmnote_bank_722($B26,X$1,1,2,100000000)</f>
        <v>0</v>
      </c>
      <c r="Y26" s="2">
        <f>[1]!s_stmnote_bank_722($B26,Y$1,1,2,100000000)</f>
        <v>0</v>
      </c>
      <c r="Z26" s="2">
        <f>[1]!s_stmnote_bank_722($B26,Z$1,1,2,100000000)</f>
        <v>0</v>
      </c>
      <c r="AA26" s="2">
        <f>[1]!s_stmnote_bank_722($B26,AA$1,1,2,100000000)</f>
        <v>2.893186</v>
      </c>
    </row>
    <row r="27" spans="2:27" x14ac:dyDescent="0.4">
      <c r="B27" t="s">
        <v>72</v>
      </c>
      <c r="C27" s="3" t="s">
        <v>23</v>
      </c>
      <c r="D27" s="2">
        <f>[1]!s_stmnote_bank_722($B27,D$1,1,2,100000000)</f>
        <v>0</v>
      </c>
      <c r="E27" s="2">
        <f>[1]!s_stmnote_bank_722($B27,E$1,1,2,100000000)</f>
        <v>0</v>
      </c>
      <c r="F27" s="2">
        <f>[1]!s_stmnote_bank_722($B27,F$1,1,2,100000000)</f>
        <v>0</v>
      </c>
      <c r="G27" s="2">
        <f>[1]!s_stmnote_bank_722($B27,G$1,1,2,100000000)</f>
        <v>0</v>
      </c>
      <c r="H27" s="2">
        <f>[1]!s_stmnote_bank_722($B27,H$1,1,2,100000000)</f>
        <v>0</v>
      </c>
      <c r="I27" s="2">
        <f>[1]!s_stmnote_bank_722($B27,I$1,1,2,100000000)</f>
        <v>0</v>
      </c>
      <c r="J27" s="2">
        <f>[1]!s_stmnote_bank_722($B27,J$1,1,2,100000000)</f>
        <v>0</v>
      </c>
      <c r="K27" s="2">
        <f>[1]!s_stmnote_bank_722($B27,K$1,1,2,100000000)</f>
        <v>0</v>
      </c>
      <c r="L27" s="2">
        <f>[1]!s_stmnote_bank_722($B27,L$1,1,2,100000000)</f>
        <v>0</v>
      </c>
      <c r="M27" s="2">
        <f>[1]!s_stmnote_bank_722($B27,M$1,1,2,100000000)</f>
        <v>0</v>
      </c>
      <c r="N27" s="2">
        <f>[1]!s_stmnote_bank_722($B27,N$1,1,2,100000000)</f>
        <v>0</v>
      </c>
      <c r="O27" s="2">
        <f>[1]!s_stmnote_bank_722($B27,O$1,1,2,100000000)</f>
        <v>0</v>
      </c>
      <c r="P27" s="2">
        <f>[1]!s_stmnote_bank_722($B27,P$1,1,2,100000000)</f>
        <v>4.2230999999999996</v>
      </c>
      <c r="Q27" s="2">
        <f>[1]!s_stmnote_bank_722($B27,Q$1,1,2,100000000)</f>
        <v>0</v>
      </c>
      <c r="R27" s="2">
        <f>[1]!s_stmnote_bank_722($B27,R$1,1,2,100000000)</f>
        <v>0</v>
      </c>
      <c r="S27" s="2">
        <f>[1]!s_stmnote_bank_722($B27,S$1,1,2,100000000)</f>
        <v>0</v>
      </c>
      <c r="T27" s="2">
        <f>[1]!s_stmnote_bank_722($B27,T$1,1,2,100000000)</f>
        <v>0</v>
      </c>
      <c r="U27" s="2">
        <f>[1]!s_stmnote_bank_722($B27,U$1,1,2,100000000)</f>
        <v>0</v>
      </c>
      <c r="V27" s="2">
        <f>[1]!s_stmnote_bank_722($B27,V$1,1,2,100000000)</f>
        <v>0</v>
      </c>
      <c r="W27" s="2">
        <f>[1]!s_stmnote_bank_722($B27,W$1,1,2,100000000)</f>
        <v>0</v>
      </c>
      <c r="X27" s="2">
        <f>[1]!s_stmnote_bank_722($B27,X$1,1,2,100000000)</f>
        <v>0</v>
      </c>
      <c r="Y27" s="2">
        <f>[1]!s_stmnote_bank_722($B27,Y$1,1,2,100000000)</f>
        <v>0</v>
      </c>
      <c r="Z27" s="2">
        <f>[1]!s_stmnote_bank_722($B27,Z$1,1,2,100000000)</f>
        <v>0</v>
      </c>
      <c r="AA27" s="2">
        <f>[1]!s_stmnote_bank_722($B27,AA$1,1,2,100000000)</f>
        <v>0</v>
      </c>
    </row>
    <row r="28" spans="2:27" x14ac:dyDescent="0.4">
      <c r="B28" t="s">
        <v>73</v>
      </c>
      <c r="C28" s="4" t="s">
        <v>24</v>
      </c>
      <c r="D28" s="2">
        <v>0</v>
      </c>
      <c r="E28" s="2">
        <v>0</v>
      </c>
      <c r="F28" s="2">
        <v>285.59647999999999</v>
      </c>
      <c r="G28" s="2">
        <v>0</v>
      </c>
      <c r="H28" s="2">
        <v>37026.054561057397</v>
      </c>
      <c r="I28" s="2">
        <v>31989.816502415601</v>
      </c>
      <c r="J28" s="2">
        <v>37198.738071972482</v>
      </c>
      <c r="K28" s="2">
        <v>39022.70354394029</v>
      </c>
      <c r="L28" s="2">
        <v>59806.136022242812</v>
      </c>
      <c r="M28" s="2">
        <v>68954.299997393289</v>
      </c>
      <c r="N28" s="2">
        <v>83010.983958436613</v>
      </c>
      <c r="O28" s="2">
        <v>88829.227261774504</v>
      </c>
      <c r="P28" s="2">
        <v>101239.21910127533</v>
      </c>
      <c r="Q28" s="2">
        <v>103158.44134605752</v>
      </c>
      <c r="R28" s="2">
        <v>120936.58156974339</v>
      </c>
      <c r="S28" s="2">
        <v>128106.49384000001</v>
      </c>
      <c r="T28" s="2">
        <v>148426.23937111138</v>
      </c>
      <c r="U28" s="2">
        <v>150469.05264999994</v>
      </c>
      <c r="V28" s="2">
        <v>172260.77894003651</v>
      </c>
      <c r="W28" s="2">
        <v>175015.20512999999</v>
      </c>
      <c r="X28" s="2">
        <v>203129.49854796592</v>
      </c>
      <c r="Y28" s="2">
        <v>226244.01990254878</v>
      </c>
      <c r="Z28" s="2">
        <v>255274.87692913157</v>
      </c>
      <c r="AA28" s="2">
        <v>283856.75387870864</v>
      </c>
    </row>
    <row r="29" spans="2:27" x14ac:dyDescent="0.4">
      <c r="B29" t="s">
        <v>73</v>
      </c>
      <c r="C29" s="5" t="s">
        <v>25</v>
      </c>
      <c r="D29" s="2">
        <v>0</v>
      </c>
      <c r="E29" s="2">
        <v>0</v>
      </c>
      <c r="F29" s="2">
        <v>0</v>
      </c>
      <c r="G29" s="2">
        <v>0</v>
      </c>
      <c r="H29" s="2">
        <v>28723.230000000003</v>
      </c>
      <c r="I29" s="2">
        <v>24036.48</v>
      </c>
      <c r="J29" s="2">
        <v>27649.309999999998</v>
      </c>
      <c r="K29" s="2">
        <v>29635.84</v>
      </c>
      <c r="L29" s="2">
        <v>45416.12</v>
      </c>
      <c r="M29" s="2">
        <v>53994.94999999999</v>
      </c>
      <c r="N29" s="2">
        <v>63027.02</v>
      </c>
      <c r="O29" s="2">
        <v>67389.3</v>
      </c>
      <c r="P29" s="2">
        <v>76502.719999999987</v>
      </c>
      <c r="Q29" s="2">
        <v>78058.600000000006</v>
      </c>
      <c r="R29" s="2">
        <v>90605.709999999992</v>
      </c>
      <c r="S29" s="2">
        <v>94945.279999999999</v>
      </c>
      <c r="T29" s="2">
        <v>109810.11</v>
      </c>
      <c r="U29" s="2">
        <v>111046.37999999999</v>
      </c>
      <c r="V29" s="2">
        <v>126689.72</v>
      </c>
      <c r="W29" s="2">
        <v>125726.05</v>
      </c>
      <c r="X29" s="2">
        <v>147902.99000000002</v>
      </c>
      <c r="Y29" s="2">
        <v>164487.89999999997</v>
      </c>
      <c r="Z29" s="2">
        <v>181362.77</v>
      </c>
      <c r="AA29" s="2">
        <v>199099.8</v>
      </c>
    </row>
    <row r="30" spans="2:27" x14ac:dyDescent="0.4">
      <c r="B30" t="s">
        <v>73</v>
      </c>
      <c r="C30" s="5" t="s">
        <v>26</v>
      </c>
      <c r="D30" s="2">
        <v>0</v>
      </c>
      <c r="E30" s="2">
        <v>0</v>
      </c>
      <c r="F30" s="2">
        <v>0</v>
      </c>
      <c r="G30" s="2">
        <v>0</v>
      </c>
      <c r="H30" s="2">
        <v>7479.5514188507013</v>
      </c>
      <c r="I30" s="2">
        <v>7197.8025991243003</v>
      </c>
      <c r="J30" s="2">
        <v>8729.8460450418006</v>
      </c>
      <c r="K30" s="2">
        <v>8957.9511148877991</v>
      </c>
      <c r="L30" s="2">
        <v>13075.6045763317</v>
      </c>
      <c r="M30" s="2">
        <v>13997.882177393301</v>
      </c>
      <c r="N30" s="2">
        <v>18083.065574382297</v>
      </c>
      <c r="O30" s="2">
        <v>20141.666181774497</v>
      </c>
      <c r="P30" s="2">
        <v>22238.314503190799</v>
      </c>
      <c r="Q30" s="2">
        <v>23866.268056057503</v>
      </c>
      <c r="R30" s="2">
        <v>27340.822919743405</v>
      </c>
      <c r="S30" s="2">
        <v>31458.139999999996</v>
      </c>
      <c r="T30" s="2">
        <v>34537.89</v>
      </c>
      <c r="U30" s="2">
        <v>37104.51</v>
      </c>
      <c r="V30" s="2">
        <v>40494.07</v>
      </c>
      <c r="W30" s="2">
        <v>44422.639999999992</v>
      </c>
      <c r="X30" s="2">
        <v>48896.189999999995</v>
      </c>
      <c r="Y30" s="2">
        <v>55719.19</v>
      </c>
      <c r="Z30" s="2">
        <v>65685.919999999998</v>
      </c>
      <c r="AA30" s="2">
        <v>75365.97</v>
      </c>
    </row>
    <row r="31" spans="2:27" x14ac:dyDescent="0.4">
      <c r="B31" t="s">
        <v>73</v>
      </c>
      <c r="C31" s="5" t="s">
        <v>27</v>
      </c>
      <c r="D31" s="2">
        <v>0</v>
      </c>
      <c r="E31" s="2">
        <v>0</v>
      </c>
      <c r="F31" s="2">
        <v>285.59647999999999</v>
      </c>
      <c r="G31" s="2">
        <v>0</v>
      </c>
      <c r="H31" s="2">
        <v>813.59314220669989</v>
      </c>
      <c r="I31" s="2">
        <v>755.53390329130002</v>
      </c>
      <c r="J31" s="2">
        <v>806.46995909420002</v>
      </c>
      <c r="K31" s="2">
        <v>428.91242905249999</v>
      </c>
      <c r="L31" s="2">
        <v>1289.5000540802</v>
      </c>
      <c r="M31" s="2">
        <v>961.46782000000007</v>
      </c>
      <c r="N31" s="2">
        <v>1839.8654799999999</v>
      </c>
      <c r="O31" s="2">
        <v>1298.2610799999998</v>
      </c>
      <c r="P31" s="2">
        <v>2348.6415099999999</v>
      </c>
      <c r="Q31" s="2">
        <v>1233.57329</v>
      </c>
      <c r="R31" s="2">
        <v>2858.9393300000002</v>
      </c>
      <c r="S31" s="2">
        <v>1703.07384</v>
      </c>
      <c r="T31" s="2">
        <v>3847.1538500000001</v>
      </c>
      <c r="U31" s="2">
        <v>2318.1626499999998</v>
      </c>
      <c r="V31" s="2">
        <v>4775.4805500000002</v>
      </c>
      <c r="W31" s="2">
        <v>4582.64221</v>
      </c>
      <c r="X31" s="2">
        <v>5915.8093200000003</v>
      </c>
      <c r="Y31" s="2">
        <v>5620.8395700000001</v>
      </c>
      <c r="Z31" s="2">
        <v>7673.9172500000004</v>
      </c>
      <c r="AA31" s="2">
        <v>8784.1563999999998</v>
      </c>
    </row>
    <row r="32" spans="2:27" x14ac:dyDescent="0.4">
      <c r="B32" t="s">
        <v>73</v>
      </c>
      <c r="C32" s="6" t="s">
        <v>28</v>
      </c>
      <c r="D32" s="2">
        <v>0</v>
      </c>
      <c r="E32" s="2">
        <v>0</v>
      </c>
      <c r="F32" s="2">
        <v>0</v>
      </c>
      <c r="G32" s="2">
        <v>0</v>
      </c>
      <c r="H32" s="2">
        <v>9.68</v>
      </c>
      <c r="I32" s="2">
        <v>0</v>
      </c>
      <c r="J32" s="2">
        <v>13.1120678365</v>
      </c>
      <c r="K32" s="2">
        <v>0</v>
      </c>
      <c r="L32" s="2">
        <v>24.911391830899998</v>
      </c>
      <c r="M32" s="2">
        <v>0</v>
      </c>
      <c r="N32" s="2">
        <v>61.032904054299998</v>
      </c>
      <c r="O32" s="2">
        <v>0</v>
      </c>
      <c r="P32" s="2">
        <v>149.5430880845</v>
      </c>
      <c r="Q32" s="2">
        <v>0</v>
      </c>
      <c r="R32" s="2">
        <v>131.10932</v>
      </c>
      <c r="S32" s="2">
        <v>0</v>
      </c>
      <c r="T32" s="2">
        <v>231.0855211114</v>
      </c>
      <c r="U32" s="2">
        <v>0</v>
      </c>
      <c r="V32" s="2">
        <v>301.50839003650003</v>
      </c>
      <c r="W32" s="2">
        <v>283.87292000000002</v>
      </c>
      <c r="X32" s="2">
        <v>414.50922796589998</v>
      </c>
      <c r="Y32" s="2">
        <v>416.09033254880001</v>
      </c>
      <c r="Z32" s="2">
        <v>552.26967913160001</v>
      </c>
      <c r="AA32" s="2">
        <v>606.82747870870003</v>
      </c>
    </row>
    <row r="35" spans="2:27" x14ac:dyDescent="0.4">
      <c r="C35" t="s">
        <v>81</v>
      </c>
      <c r="D35" s="1">
        <v>38717</v>
      </c>
      <c r="E35" s="1">
        <v>38898</v>
      </c>
      <c r="F35" s="1">
        <v>39082</v>
      </c>
      <c r="G35" s="1">
        <v>39263</v>
      </c>
      <c r="H35" s="1">
        <v>39447</v>
      </c>
      <c r="I35" s="1">
        <v>39629</v>
      </c>
      <c r="J35" s="1">
        <v>39813</v>
      </c>
      <c r="K35" s="1">
        <v>39994</v>
      </c>
      <c r="L35" s="1">
        <v>40178</v>
      </c>
      <c r="M35" s="1">
        <v>40359</v>
      </c>
      <c r="N35" s="1">
        <v>40543</v>
      </c>
      <c r="O35" s="1">
        <v>40724</v>
      </c>
      <c r="P35" s="1">
        <v>40908</v>
      </c>
      <c r="Q35" s="1">
        <v>41090</v>
      </c>
      <c r="R35" s="1">
        <v>41274</v>
      </c>
      <c r="S35" s="1">
        <v>41455</v>
      </c>
      <c r="T35" s="1">
        <v>41639</v>
      </c>
      <c r="U35" s="1">
        <v>41820</v>
      </c>
      <c r="V35" s="1">
        <v>42004</v>
      </c>
      <c r="W35" s="1">
        <v>42185</v>
      </c>
      <c r="X35" s="1">
        <v>42369</v>
      </c>
      <c r="Y35" s="1">
        <v>42551</v>
      </c>
      <c r="Z35" s="1">
        <v>42735</v>
      </c>
      <c r="AA35" s="1">
        <v>42916</v>
      </c>
    </row>
    <row r="36" spans="2:27" x14ac:dyDescent="0.4">
      <c r="B36" t="s">
        <v>48</v>
      </c>
      <c r="C36" s="3" t="s">
        <v>0</v>
      </c>
      <c r="D36" s="2">
        <f>[1]!s_stmnote_bank_631($B36,D$35,1,2,100000000)</f>
        <v>0</v>
      </c>
      <c r="E36" s="2">
        <f>[1]!s_stmnote_bank_631($B36,E$35,1,2,100000000)</f>
        <v>0</v>
      </c>
      <c r="F36" s="2">
        <f>[1]!s_stmnote_bank_631($B36,F$35,1,2,100000000)</f>
        <v>0</v>
      </c>
      <c r="G36" s="2">
        <f>[1]!s_stmnote_bank_631($B36,G$35,1,2,100000000)</f>
        <v>0</v>
      </c>
      <c r="H36" s="2">
        <f>[1]!s_stmnote_bank_631($B36,H$35,1,2,100000000)</f>
        <v>548.91999999999996</v>
      </c>
      <c r="I36" s="2">
        <f>[1]!s_stmnote_bank_631($B36,I$35,1,2,100000000)</f>
        <v>364</v>
      </c>
      <c r="J36" s="2">
        <f>[1]!s_stmnote_bank_631($B36,J$35,1,2,100000000)</f>
        <v>823.13</v>
      </c>
      <c r="K36" s="2">
        <f>[1]!s_stmnote_bank_631($B36,K$35,1,2,100000000)</f>
        <v>433.8</v>
      </c>
      <c r="L36" s="2">
        <f>[1]!s_stmnote_bank_631($B36,L$35,1,2,100000000)</f>
        <v>800.94</v>
      </c>
      <c r="M36" s="2">
        <f>[1]!s_stmnote_bank_631($B36,M$35,1,2,100000000)</f>
        <v>348.1</v>
      </c>
      <c r="N36" s="2">
        <f>[1]!s_stmnote_bank_631($B36,N$35,1,2,100000000)</f>
        <v>694.3</v>
      </c>
      <c r="O36" s="2">
        <f>[1]!s_stmnote_bank_631($B36,O$35,1,2,100000000)</f>
        <v>396.78</v>
      </c>
      <c r="P36" s="2">
        <f>[1]!s_stmnote_bank_631($B36,P$35,1,2,100000000)</f>
        <v>887.53</v>
      </c>
      <c r="Q36" s="2">
        <f>[1]!s_stmnote_bank_631($B36,Q$35,1,2,100000000)</f>
        <v>592.97</v>
      </c>
      <c r="R36" s="2">
        <f>[1]!s_stmnote_bank_631($B36,R$35,1,2,100000000)</f>
        <v>1224.47</v>
      </c>
      <c r="S36" s="2">
        <f>[1]!s_stmnote_bank_631($B36,S$35,1,2,100000000)</f>
        <v>642.24</v>
      </c>
      <c r="T36" s="2">
        <f>[1]!s_stmnote_bank_631($B36,T$35,1,2,100000000)</f>
        <v>1294.78</v>
      </c>
      <c r="U36" s="2">
        <f>[1]!s_stmnote_bank_631($B36,U$35,1,2,100000000)</f>
        <v>656.41</v>
      </c>
      <c r="V36" s="2">
        <f>[1]!s_stmnote_bank_631($B36,V$35,1,2,100000000)</f>
        <v>1323.79</v>
      </c>
      <c r="W36" s="2">
        <f>[1]!s_stmnote_bank_631($B36,W$35,1,2,100000000)</f>
        <v>678.4</v>
      </c>
      <c r="X36" s="2">
        <f>[1]!s_stmnote_bank_631($B36,X$35,1,2,100000000)</f>
        <v>1329.64</v>
      </c>
      <c r="Y36" s="2">
        <f>[1]!s_stmnote_bank_631($B36,Y$35,1,2,100000000)</f>
        <v>588.62</v>
      </c>
      <c r="Z36" s="2">
        <f>[1]!s_stmnote_bank_631($B36,Z$35,1,2,100000000)</f>
        <v>1145.1300000000001</v>
      </c>
      <c r="AA36" s="2">
        <f>[1]!s_stmnote_bank_631($B36,AA$35,1,2,100000000)</f>
        <v>540.57000000000005</v>
      </c>
    </row>
    <row r="37" spans="2:27" x14ac:dyDescent="0.4">
      <c r="B37" t="s">
        <v>49</v>
      </c>
      <c r="C37" s="3" t="s">
        <v>1</v>
      </c>
      <c r="D37" s="2">
        <f>[1]!s_stmnote_bank_631($B37,D$35,1,2,100000000)</f>
        <v>0</v>
      </c>
      <c r="E37" s="2">
        <f>[1]!s_stmnote_bank_631($B37,E$35,1,2,100000000)</f>
        <v>0</v>
      </c>
      <c r="F37" s="2">
        <f>[1]!s_stmnote_bank_631($B37,F$35,1,2,100000000)</f>
        <v>0</v>
      </c>
      <c r="G37" s="2">
        <f>[1]!s_stmnote_bank_631($B37,G$35,1,2,100000000)</f>
        <v>0</v>
      </c>
      <c r="H37" s="2">
        <f>[1]!s_stmnote_bank_631($B37,H$35,1,2,100000000)</f>
        <v>318.5</v>
      </c>
      <c r="I37" s="2">
        <f>[1]!s_stmnote_bank_631($B37,I$35,1,2,100000000)</f>
        <v>237.56</v>
      </c>
      <c r="J37" s="2">
        <f>[1]!s_stmnote_bank_631($B37,J$35,1,2,100000000)</f>
        <v>552.74</v>
      </c>
      <c r="K37" s="2">
        <f>[1]!s_stmnote_bank_631($B37,K$35,1,2,100000000)</f>
        <v>301.45999999999998</v>
      </c>
      <c r="L37" s="2">
        <f>[1]!s_stmnote_bank_631($B37,L$35,1,2,100000000)</f>
        <v>555.66999999999996</v>
      </c>
      <c r="M37" s="2">
        <f>[1]!s_stmnote_bank_631($B37,M$35,1,2,100000000)</f>
        <v>251.34</v>
      </c>
      <c r="N37" s="2">
        <f>[1]!s_stmnote_bank_631($B37,N$35,1,2,100000000)</f>
        <v>498.26</v>
      </c>
      <c r="O37" s="2">
        <f>[1]!s_stmnote_bank_631($B37,O$35,1,2,100000000)</f>
        <v>298.33999999999997</v>
      </c>
      <c r="P37" s="2">
        <f>[1]!s_stmnote_bank_631($B37,P$35,1,2,100000000)</f>
        <v>660.29</v>
      </c>
      <c r="Q37" s="2">
        <f>[1]!s_stmnote_bank_631($B37,Q$35,1,2,100000000)</f>
        <v>478.87</v>
      </c>
      <c r="R37" s="2">
        <f>[1]!s_stmnote_bank_631($B37,R$35,1,2,100000000)</f>
        <v>971.64</v>
      </c>
      <c r="S37" s="2">
        <f>[1]!s_stmnote_bank_631($B37,S$35,1,2,100000000)</f>
        <v>508.75</v>
      </c>
      <c r="T37" s="2">
        <f>[1]!s_stmnote_bank_631($B37,T$35,1,2,100000000)</f>
        <v>1019.63</v>
      </c>
      <c r="U37" s="2">
        <f>[1]!s_stmnote_bank_631($B37,U$35,1,2,100000000)</f>
        <v>508.09</v>
      </c>
      <c r="V37" s="2">
        <f>[1]!s_stmnote_bank_631($B37,V$35,1,2,100000000)</f>
        <v>1079.28</v>
      </c>
      <c r="W37" s="2">
        <f>[1]!s_stmnote_bank_631($B37,W$35,1,2,100000000)</f>
        <v>608.59</v>
      </c>
      <c r="X37" s="2">
        <f>[1]!s_stmnote_bank_631($B37,X$35,1,2,100000000)</f>
        <v>1178.8800000000001</v>
      </c>
      <c r="Y37" s="2">
        <f>[1]!s_stmnote_bank_631($B37,Y$35,1,2,100000000)</f>
        <v>502.57</v>
      </c>
      <c r="Z37" s="2">
        <f>[1]!s_stmnote_bank_631($B37,Z$35,1,2,100000000)</f>
        <v>970.04</v>
      </c>
      <c r="AA37" s="2">
        <f>[1]!s_stmnote_bank_631($B37,AA$35,1,2,100000000)</f>
        <v>461.79</v>
      </c>
    </row>
    <row r="38" spans="2:27" x14ac:dyDescent="0.4">
      <c r="B38" t="s">
        <v>50</v>
      </c>
      <c r="C38" s="3" t="s">
        <v>2</v>
      </c>
      <c r="D38" s="2">
        <f>[1]!s_stmnote_bank_631($B38,D$35,1,2,100000000)</f>
        <v>0</v>
      </c>
      <c r="E38" s="2">
        <f>[1]!s_stmnote_bank_631($B38,E$35,1,2,100000000)</f>
        <v>0</v>
      </c>
      <c r="F38" s="2">
        <f>[1]!s_stmnote_bank_631($B38,F$35,1,2,100000000)</f>
        <v>0</v>
      </c>
      <c r="G38" s="2">
        <f>[1]!s_stmnote_bank_631($B38,G$35,1,2,100000000)</f>
        <v>0</v>
      </c>
      <c r="H38" s="2">
        <f>[1]!s_stmnote_bank_631($B38,H$35,1,2,100000000)</f>
        <v>377.56</v>
      </c>
      <c r="I38" s="2">
        <f>[1]!s_stmnote_bank_631($B38,I$35,1,2,100000000)</f>
        <v>0</v>
      </c>
      <c r="J38" s="2">
        <f>[1]!s_stmnote_bank_631($B38,J$35,1,2,100000000)</f>
        <v>645.87</v>
      </c>
      <c r="K38" s="2">
        <f>[1]!s_stmnote_bank_631($B38,K$35,1,2,100000000)</f>
        <v>0</v>
      </c>
      <c r="L38" s="2">
        <f>[1]!s_stmnote_bank_631($B38,L$35,1,2,100000000)</f>
        <v>644.86</v>
      </c>
      <c r="M38" s="2">
        <f>[1]!s_stmnote_bank_631($B38,M$35,1,2,100000000)</f>
        <v>289.7</v>
      </c>
      <c r="N38" s="2">
        <f>[1]!s_stmnote_bank_631($B38,N$35,1,2,100000000)</f>
        <v>578.6</v>
      </c>
      <c r="O38" s="2">
        <f>[1]!s_stmnote_bank_631($B38,O$35,1,2,100000000)</f>
        <v>337.89</v>
      </c>
      <c r="P38" s="2">
        <f>[1]!s_stmnote_bank_631($B38,P$35,1,2,100000000)</f>
        <v>744.12</v>
      </c>
      <c r="Q38" s="2">
        <f>[1]!s_stmnote_bank_631($B38,Q$35,1,2,100000000)</f>
        <v>523.44000000000005</v>
      </c>
      <c r="R38" s="2">
        <f>[1]!s_stmnote_bank_631($B38,R$35,1,2,100000000)</f>
        <v>1058.04</v>
      </c>
      <c r="S38" s="2">
        <f>[1]!s_stmnote_bank_631($B38,S$35,1,2,100000000)</f>
        <v>550.4</v>
      </c>
      <c r="T38" s="2">
        <f>[1]!s_stmnote_bank_631($B38,T$35,1,2,100000000)</f>
        <v>1123.8800000000001</v>
      </c>
      <c r="U38" s="2">
        <f>[1]!s_stmnote_bank_631($B38,U$35,1,2,100000000)</f>
        <v>616.94000000000005</v>
      </c>
      <c r="V38" s="2">
        <f>[1]!s_stmnote_bank_631($B38,V$35,1,2,100000000)</f>
        <v>1273.6600000000001</v>
      </c>
      <c r="W38" s="2">
        <f>[1]!s_stmnote_bank_631($B38,W$35,1,2,100000000)</f>
        <v>694.34</v>
      </c>
      <c r="X38" s="2">
        <f>[1]!s_stmnote_bank_631($B38,X$35,1,2,100000000)</f>
        <v>1365.61</v>
      </c>
      <c r="Y38" s="2">
        <f>[1]!s_stmnote_bank_631($B38,Y$35,1,2,100000000)</f>
        <v>602.04999999999995</v>
      </c>
      <c r="Z38" s="2">
        <f>[1]!s_stmnote_bank_631($B38,Z$35,1,2,100000000)</f>
        <v>1156.6500000000001</v>
      </c>
      <c r="AA38" s="2">
        <f>[1]!s_stmnote_bank_631($B38,AA$35,1,2,100000000)</f>
        <v>553.30999999999995</v>
      </c>
    </row>
    <row r="39" spans="2:27" x14ac:dyDescent="0.4">
      <c r="B39" t="s">
        <v>51</v>
      </c>
      <c r="C39" s="3" t="s">
        <v>3</v>
      </c>
      <c r="D39" s="2">
        <f>[1]!s_stmnote_bank_631($B39,D$35,1,2,100000000)</f>
        <v>0</v>
      </c>
      <c r="E39" s="2">
        <f>[1]!s_stmnote_bank_631($B39,E$35,1,2,100000000)</f>
        <v>0</v>
      </c>
      <c r="F39" s="2">
        <f>[1]!s_stmnote_bank_631($B39,F$35,1,2,100000000)</f>
        <v>0</v>
      </c>
      <c r="G39" s="2">
        <f>[1]!s_stmnote_bank_631($B39,G$35,1,2,100000000)</f>
        <v>0</v>
      </c>
      <c r="H39" s="2">
        <f>[1]!s_stmnote_bank_631($B39,H$35,1,2,100000000)</f>
        <v>0</v>
      </c>
      <c r="I39" s="2">
        <f>[1]!s_stmnote_bank_631($B39,I$35,1,2,100000000)</f>
        <v>0</v>
      </c>
      <c r="J39" s="2">
        <f>[1]!s_stmnote_bank_631($B39,J$35,1,2,100000000)</f>
        <v>0</v>
      </c>
      <c r="K39" s="2">
        <f>[1]!s_stmnote_bank_631($B39,K$35,1,2,100000000)</f>
        <v>0</v>
      </c>
      <c r="L39" s="2">
        <f>[1]!s_stmnote_bank_631($B39,L$35,1,2,100000000)</f>
        <v>0</v>
      </c>
      <c r="M39" s="2">
        <f>[1]!s_stmnote_bank_631($B39,M$35,1,2,100000000)</f>
        <v>0</v>
      </c>
      <c r="N39" s="2">
        <f>[1]!s_stmnote_bank_631($B39,N$35,1,2,100000000)</f>
        <v>0</v>
      </c>
      <c r="O39" s="2">
        <f>[1]!s_stmnote_bank_631($B39,O$35,1,2,100000000)</f>
        <v>0</v>
      </c>
      <c r="P39" s="2">
        <f>[1]!s_stmnote_bank_631($B39,P$35,1,2,100000000)</f>
        <v>0</v>
      </c>
      <c r="Q39" s="2">
        <f>[1]!s_stmnote_bank_631($B39,Q$35,1,2,100000000)</f>
        <v>0</v>
      </c>
      <c r="R39" s="2">
        <f>[1]!s_stmnote_bank_631($B39,R$35,1,2,100000000)</f>
        <v>0</v>
      </c>
      <c r="S39" s="2">
        <f>[1]!s_stmnote_bank_631($B39,S$35,1,2,100000000)</f>
        <v>0</v>
      </c>
      <c r="T39" s="2">
        <f>[1]!s_stmnote_bank_631($B39,T$35,1,2,100000000)</f>
        <v>0</v>
      </c>
      <c r="U39" s="2">
        <f>[1]!s_stmnote_bank_631($B39,U$35,1,2,100000000)</f>
        <v>0</v>
      </c>
      <c r="V39" s="2">
        <f>[1]!s_stmnote_bank_631($B39,V$35,1,2,100000000)</f>
        <v>0</v>
      </c>
      <c r="W39" s="2">
        <f>[1]!s_stmnote_bank_631($B39,W$35,1,2,100000000)</f>
        <v>0</v>
      </c>
      <c r="X39" s="2">
        <f>[1]!s_stmnote_bank_631($B39,X$35,1,2,100000000)</f>
        <v>0</v>
      </c>
      <c r="Y39" s="2">
        <f>[1]!s_stmnote_bank_631($B39,Y$35,1,2,100000000)</f>
        <v>0</v>
      </c>
      <c r="Z39" s="2">
        <f>[1]!s_stmnote_bank_631($B39,Z$35,1,2,100000000)</f>
        <v>0</v>
      </c>
      <c r="AA39" s="2">
        <f>[1]!s_stmnote_bank_631($B39,AA$35,1,2,100000000)</f>
        <v>0</v>
      </c>
    </row>
    <row r="40" spans="2:27" x14ac:dyDescent="0.4">
      <c r="B40" t="s">
        <v>52</v>
      </c>
      <c r="C40" s="3" t="s">
        <v>4</v>
      </c>
      <c r="D40" s="2">
        <f>[1]!s_stmnote_bank_631($B40,D$35,1,2,100000000)</f>
        <v>0</v>
      </c>
      <c r="E40" s="2">
        <f>[1]!s_stmnote_bank_631($B40,E$35,1,2,100000000)</f>
        <v>0</v>
      </c>
      <c r="F40" s="2">
        <f>[1]!s_stmnote_bank_631($B40,F$35,1,2,100000000)</f>
        <v>0</v>
      </c>
      <c r="G40" s="2">
        <f>[1]!s_stmnote_bank_631($B40,G$35,1,2,100000000)</f>
        <v>0</v>
      </c>
      <c r="H40" s="2">
        <f>[1]!s_stmnote_bank_631($B40,H$35,1,2,100000000)</f>
        <v>0</v>
      </c>
      <c r="I40" s="2">
        <f>[1]!s_stmnote_bank_631($B40,I$35,1,2,100000000)</f>
        <v>0</v>
      </c>
      <c r="J40" s="2">
        <f>[1]!s_stmnote_bank_631($B40,J$35,1,2,100000000)</f>
        <v>0</v>
      </c>
      <c r="K40" s="2">
        <f>[1]!s_stmnote_bank_631($B40,K$35,1,2,100000000)</f>
        <v>0</v>
      </c>
      <c r="L40" s="2">
        <f>[1]!s_stmnote_bank_631($B40,L$35,1,2,100000000)</f>
        <v>0</v>
      </c>
      <c r="M40" s="2">
        <f>[1]!s_stmnote_bank_631($B40,M$35,1,2,100000000)</f>
        <v>0</v>
      </c>
      <c r="N40" s="2">
        <f>[1]!s_stmnote_bank_631($B40,N$35,1,2,100000000)</f>
        <v>0</v>
      </c>
      <c r="O40" s="2">
        <f>[1]!s_stmnote_bank_631($B40,O$35,1,2,100000000)</f>
        <v>0</v>
      </c>
      <c r="P40" s="2">
        <f>[1]!s_stmnote_bank_631($B40,P$35,1,2,100000000)</f>
        <v>0</v>
      </c>
      <c r="Q40" s="2">
        <f>[1]!s_stmnote_bank_631($B40,Q$35,1,2,100000000)</f>
        <v>0</v>
      </c>
      <c r="R40" s="2">
        <f>[1]!s_stmnote_bank_631($B40,R$35,1,2,100000000)</f>
        <v>0</v>
      </c>
      <c r="S40" s="2">
        <f>[1]!s_stmnote_bank_631($B40,S$35,1,2,100000000)</f>
        <v>0</v>
      </c>
      <c r="T40" s="2">
        <f>[1]!s_stmnote_bank_631($B40,T$35,1,2,100000000)</f>
        <v>0</v>
      </c>
      <c r="U40" s="2">
        <f>[1]!s_stmnote_bank_631($B40,U$35,1,2,100000000)</f>
        <v>0</v>
      </c>
      <c r="V40" s="2">
        <f>[1]!s_stmnote_bank_631($B40,V$35,1,2,100000000)</f>
        <v>0</v>
      </c>
      <c r="W40" s="2">
        <f>[1]!s_stmnote_bank_631($B40,W$35,1,2,100000000)</f>
        <v>0</v>
      </c>
      <c r="X40" s="2">
        <f>[1]!s_stmnote_bank_631($B40,X$35,1,2,100000000)</f>
        <v>0</v>
      </c>
      <c r="Y40" s="2">
        <f>[1]!s_stmnote_bank_631($B40,Y$35,1,2,100000000)</f>
        <v>0</v>
      </c>
      <c r="Z40" s="2">
        <f>[1]!s_stmnote_bank_631($B40,Z$35,1,2,100000000)</f>
        <v>0</v>
      </c>
      <c r="AA40" s="2">
        <f>[1]!s_stmnote_bank_631($B40,AA$35,1,2,100000000)</f>
        <v>0</v>
      </c>
    </row>
    <row r="41" spans="2:27" x14ac:dyDescent="0.4">
      <c r="B41" t="s">
        <v>34</v>
      </c>
      <c r="C41" s="7" t="s">
        <v>33</v>
      </c>
      <c r="D41" s="2">
        <f>[1]!s_stmnote_bank_631($B41,D$35,1,2,100000000)</f>
        <v>0</v>
      </c>
      <c r="E41" s="2">
        <f>[1]!s_stmnote_bank_631($B41,E$35,1,2,100000000)</f>
        <v>0</v>
      </c>
      <c r="F41" s="2">
        <f>[1]!s_stmnote_bank_631($B41,F$35,1,2,100000000)</f>
        <v>0</v>
      </c>
      <c r="G41" s="2">
        <f>[1]!s_stmnote_bank_631($B41,G$35,1,2,100000000)</f>
        <v>0</v>
      </c>
      <c r="H41" s="2">
        <f>[1]!s_stmnote_bank_631($B41,H$35,1,2,100000000)</f>
        <v>0</v>
      </c>
      <c r="I41" s="2">
        <f>[1]!s_stmnote_bank_631($B41,I$35,1,2,100000000)</f>
        <v>0</v>
      </c>
      <c r="J41" s="2">
        <f>[1]!s_stmnote_bank_631($B41,J$35,1,2,100000000)</f>
        <v>0</v>
      </c>
      <c r="K41" s="2">
        <f>[1]!s_stmnote_bank_631($B41,K$35,1,2,100000000)</f>
        <v>0</v>
      </c>
      <c r="L41" s="2">
        <f>[1]!s_stmnote_bank_631($B41,L$35,1,2,100000000)</f>
        <v>0</v>
      </c>
      <c r="M41" s="2">
        <f>[1]!s_stmnote_bank_631($B41,M$35,1,2,100000000)</f>
        <v>0</v>
      </c>
      <c r="N41" s="2">
        <f>[1]!s_stmnote_bank_631($B41,N$35,1,2,100000000)</f>
        <v>0</v>
      </c>
      <c r="O41" s="2">
        <f>[1]!s_stmnote_bank_631($B41,O$35,1,2,100000000)</f>
        <v>0</v>
      </c>
      <c r="P41" s="2">
        <f>[1]!s_stmnote_bank_631($B41,P$35,1,2,100000000)</f>
        <v>0</v>
      </c>
      <c r="Q41" s="2">
        <f>[1]!s_stmnote_bank_631($B41,Q$35,1,2,100000000)</f>
        <v>0</v>
      </c>
      <c r="R41" s="2">
        <f>[1]!s_stmnote_bank_631($B41,R$35,1,2,100000000)</f>
        <v>0</v>
      </c>
      <c r="S41" s="2">
        <f>[1]!s_stmnote_bank_631($B41,S$35,1,2,100000000)</f>
        <v>0</v>
      </c>
      <c r="T41" s="2">
        <f>[1]!s_stmnote_bank_631($B41,T$35,1,2,100000000)</f>
        <v>851.93</v>
      </c>
      <c r="U41" s="2">
        <f>[1]!s_stmnote_bank_631($B41,U$35,1,2,100000000)</f>
        <v>0</v>
      </c>
      <c r="V41" s="2">
        <f>[1]!s_stmnote_bank_631($B41,V$35,1,2,100000000)</f>
        <v>943.79</v>
      </c>
      <c r="W41" s="2">
        <f>[1]!s_stmnote_bank_631($B41,W$35,1,2,100000000)</f>
        <v>512.61</v>
      </c>
      <c r="X41" s="2">
        <f>[1]!s_stmnote_bank_631($B41,X$35,1,2,100000000)</f>
        <v>988.37</v>
      </c>
      <c r="Y41" s="2">
        <f>[1]!s_stmnote_bank_631($B41,Y$35,1,2,100000000)</f>
        <v>423.69</v>
      </c>
      <c r="Z41" s="2">
        <f>[1]!s_stmnote_bank_631($B41,Z$35,1,2,100000000)</f>
        <v>835.84</v>
      </c>
      <c r="AA41" s="2">
        <f>[1]!s_stmnote_bank_631($B41,AA$35,1,2,100000000)</f>
        <v>434.22</v>
      </c>
    </row>
    <row r="42" spans="2:27" x14ac:dyDescent="0.4">
      <c r="B42" t="s">
        <v>53</v>
      </c>
      <c r="C42" s="3" t="s">
        <v>5</v>
      </c>
      <c r="D42" s="2">
        <f>[1]!s_stmnote_bank_631($B42,D$35,1,2,100000000)</f>
        <v>0</v>
      </c>
      <c r="E42" s="2">
        <f>[1]!s_stmnote_bank_631($B42,E$35,1,2,100000000)</f>
        <v>0</v>
      </c>
      <c r="F42" s="2">
        <f>[1]!s_stmnote_bank_631($B42,F$35,1,2,100000000)</f>
        <v>0</v>
      </c>
      <c r="G42" s="2">
        <f>[1]!s_stmnote_bank_631($B42,G$35,1,2,100000000)</f>
        <v>0</v>
      </c>
      <c r="H42" s="2">
        <f>[1]!s_stmnote_bank_631($B42,H$35,1,2,100000000)</f>
        <v>31.64</v>
      </c>
      <c r="I42" s="2">
        <f>[1]!s_stmnote_bank_631($B42,I$35,1,2,100000000)</f>
        <v>22.28</v>
      </c>
      <c r="J42" s="2">
        <f>[1]!s_stmnote_bank_631($B42,J$35,1,2,100000000)</f>
        <v>0</v>
      </c>
      <c r="K42" s="2">
        <f>[1]!s_stmnote_bank_631($B42,K$35,1,2,100000000)</f>
        <v>37.18</v>
      </c>
      <c r="L42" s="2">
        <f>[1]!s_stmnote_bank_631($B42,L$35,1,2,100000000)</f>
        <v>0</v>
      </c>
      <c r="M42" s="2">
        <f>[1]!s_stmnote_bank_631($B42,M$35,1,2,100000000)</f>
        <v>29.54</v>
      </c>
      <c r="N42" s="2">
        <f>[1]!s_stmnote_bank_631($B42,N$35,1,2,100000000)</f>
        <v>59.74</v>
      </c>
      <c r="O42" s="2">
        <f>[1]!s_stmnote_bank_631($B42,O$35,1,2,100000000)</f>
        <v>36.49</v>
      </c>
      <c r="P42" s="2">
        <f>[1]!s_stmnote_bank_631($B42,P$35,1,2,100000000)</f>
        <v>81.900000000000006</v>
      </c>
      <c r="Q42" s="2">
        <f>[1]!s_stmnote_bank_631($B42,Q$35,1,2,100000000)</f>
        <v>51.67</v>
      </c>
      <c r="R42" s="2">
        <f>[1]!s_stmnote_bank_631($B42,R$35,1,2,100000000)</f>
        <v>106.88</v>
      </c>
      <c r="S42" s="2">
        <f>[1]!s_stmnote_bank_631($B42,S$35,1,2,100000000)</f>
        <v>58.22</v>
      </c>
      <c r="T42" s="2">
        <f>[1]!s_stmnote_bank_631($B42,T$35,1,2,100000000)</f>
        <v>119.25</v>
      </c>
      <c r="U42" s="2">
        <f>[1]!s_stmnote_bank_631($B42,U$35,1,2,100000000)</f>
        <v>65.34</v>
      </c>
      <c r="V42" s="2">
        <f>[1]!s_stmnote_bank_631($B42,V$35,1,2,100000000)</f>
        <v>137.36000000000001</v>
      </c>
      <c r="W42" s="2">
        <f>[1]!s_stmnote_bank_631($B42,W$35,1,2,100000000)</f>
        <v>63.07</v>
      </c>
      <c r="X42" s="2">
        <f>[1]!s_stmnote_bank_631($B42,X$35,1,2,100000000)</f>
        <v>114.74</v>
      </c>
      <c r="Y42" s="2">
        <f>[1]!s_stmnote_bank_631($B42,Y$35,1,2,100000000)</f>
        <v>41.57</v>
      </c>
      <c r="Z42" s="2">
        <f>[1]!s_stmnote_bank_631($B42,Z$35,1,2,100000000)</f>
        <v>76.87</v>
      </c>
      <c r="AA42" s="2">
        <f>[1]!s_stmnote_bank_631($B42,AA$35,1,2,100000000)</f>
        <v>33.369999999999997</v>
      </c>
    </row>
    <row r="43" spans="2:27" x14ac:dyDescent="0.4">
      <c r="B43" t="s">
        <v>54</v>
      </c>
      <c r="C43" s="3" t="s">
        <v>6</v>
      </c>
      <c r="D43" s="2">
        <f>[1]!s_stmnote_bank_631($B43,D$35,1,2,100000000)</f>
        <v>0</v>
      </c>
      <c r="E43" s="2">
        <f>[1]!s_stmnote_bank_631($B43,E$35,1,2,100000000)</f>
        <v>0</v>
      </c>
      <c r="F43" s="2">
        <f>[1]!s_stmnote_bank_631($B43,F$35,1,2,100000000)</f>
        <v>0</v>
      </c>
      <c r="G43" s="2">
        <f>[1]!s_stmnote_bank_631($B43,G$35,1,2,100000000)</f>
        <v>0</v>
      </c>
      <c r="H43" s="2">
        <f>[1]!s_stmnote_bank_631($B43,H$35,1,2,100000000)</f>
        <v>0</v>
      </c>
      <c r="I43" s="2">
        <f>[1]!s_stmnote_bank_631($B43,I$35,1,2,100000000)</f>
        <v>0</v>
      </c>
      <c r="J43" s="2">
        <f>[1]!s_stmnote_bank_631($B43,J$35,1,2,100000000)</f>
        <v>0</v>
      </c>
      <c r="K43" s="2">
        <f>[1]!s_stmnote_bank_631($B43,K$35,1,2,100000000)</f>
        <v>0</v>
      </c>
      <c r="L43" s="2">
        <f>[1]!s_stmnote_bank_631($B43,L$35,1,2,100000000)</f>
        <v>0</v>
      </c>
      <c r="M43" s="2">
        <f>[1]!s_stmnote_bank_631($B43,M$35,1,2,100000000)</f>
        <v>0</v>
      </c>
      <c r="N43" s="2">
        <f>[1]!s_stmnote_bank_631($B43,N$35,1,2,100000000)</f>
        <v>0</v>
      </c>
      <c r="O43" s="2">
        <f>[1]!s_stmnote_bank_631($B43,O$35,1,2,100000000)</f>
        <v>0</v>
      </c>
      <c r="P43" s="2">
        <f>[1]!s_stmnote_bank_631($B43,P$35,1,2,100000000)</f>
        <v>0</v>
      </c>
      <c r="Q43" s="2">
        <f>[1]!s_stmnote_bank_631($B43,Q$35,1,2,100000000)</f>
        <v>0</v>
      </c>
      <c r="R43" s="2">
        <f>[1]!s_stmnote_bank_631($B43,R$35,1,2,100000000)</f>
        <v>0</v>
      </c>
      <c r="S43" s="2">
        <f>[1]!s_stmnote_bank_631($B43,S$35,1,2,100000000)</f>
        <v>0</v>
      </c>
      <c r="T43" s="2">
        <f>[1]!s_stmnote_bank_631($B43,T$35,1,2,100000000)</f>
        <v>0</v>
      </c>
      <c r="U43" s="2">
        <f>[1]!s_stmnote_bank_631($B43,U$35,1,2,100000000)</f>
        <v>0</v>
      </c>
      <c r="V43" s="2">
        <f>[1]!s_stmnote_bank_631($B43,V$35,1,2,100000000)</f>
        <v>0</v>
      </c>
      <c r="W43" s="2">
        <f>[1]!s_stmnote_bank_631($B43,W$35,1,2,100000000)</f>
        <v>0</v>
      </c>
      <c r="X43" s="2">
        <f>[1]!s_stmnote_bank_631($B43,X$35,1,2,100000000)</f>
        <v>0</v>
      </c>
      <c r="Y43" s="2">
        <f>[1]!s_stmnote_bank_631($B43,Y$35,1,2,100000000)</f>
        <v>0</v>
      </c>
      <c r="Z43" s="2">
        <f>[1]!s_stmnote_bank_631($B43,Z$35,1,2,100000000)</f>
        <v>0</v>
      </c>
      <c r="AA43" s="2">
        <f>[1]!s_stmnote_bank_631($B43,AA$35,1,2,100000000)</f>
        <v>0</v>
      </c>
    </row>
    <row r="44" spans="2:27" x14ac:dyDescent="0.4">
      <c r="B44" t="s">
        <v>55</v>
      </c>
      <c r="C44" s="3" t="s">
        <v>7</v>
      </c>
      <c r="D44" s="2">
        <f>[1]!s_stmnote_bank_631($B44,D$35,1,2,100000000)</f>
        <v>0</v>
      </c>
      <c r="E44" s="2">
        <f>[1]!s_stmnote_bank_631($B44,E$35,1,2,100000000)</f>
        <v>0</v>
      </c>
      <c r="F44" s="2">
        <f>[1]!s_stmnote_bank_631($B44,F$35,1,2,100000000)</f>
        <v>0</v>
      </c>
      <c r="G44" s="2">
        <f>[1]!s_stmnote_bank_631($B44,G$35,1,2,100000000)</f>
        <v>0</v>
      </c>
      <c r="H44" s="2">
        <f>[1]!s_stmnote_bank_631($B44,H$35,1,2,100000000)</f>
        <v>0</v>
      </c>
      <c r="I44" s="2">
        <f>[1]!s_stmnote_bank_631($B44,I$35,1,2,100000000)</f>
        <v>0</v>
      </c>
      <c r="J44" s="2">
        <f>[1]!s_stmnote_bank_631($B44,J$35,1,2,100000000)</f>
        <v>0</v>
      </c>
      <c r="K44" s="2">
        <f>[1]!s_stmnote_bank_631($B44,K$35,1,2,100000000)</f>
        <v>14.49</v>
      </c>
      <c r="L44" s="2">
        <f>[1]!s_stmnote_bank_631($B44,L$35,1,2,100000000)</f>
        <v>29.04</v>
      </c>
      <c r="M44" s="2">
        <f>[1]!s_stmnote_bank_631($B44,M$35,1,2,100000000)</f>
        <v>12.83</v>
      </c>
      <c r="N44" s="2">
        <f>[1]!s_stmnote_bank_631($B44,N$35,1,2,100000000)</f>
        <v>30.21</v>
      </c>
      <c r="O44" s="2">
        <f>[1]!s_stmnote_bank_631($B44,O$35,1,2,100000000)</f>
        <v>18.579999999999998</v>
      </c>
      <c r="P44" s="2">
        <f>[1]!s_stmnote_bank_631($B44,P$35,1,2,100000000)</f>
        <v>43.92</v>
      </c>
      <c r="Q44" s="2">
        <f>[1]!s_stmnote_bank_631($B44,Q$35,1,2,100000000)</f>
        <v>31.36</v>
      </c>
      <c r="R44" s="2">
        <f>[1]!s_stmnote_bank_631($B44,R$35,1,2,100000000)</f>
        <v>69.36</v>
      </c>
      <c r="S44" s="2">
        <f>[1]!s_stmnote_bank_631($B44,S$35,1,2,100000000)</f>
        <v>46.19</v>
      </c>
      <c r="T44" s="2">
        <f>[1]!s_stmnote_bank_631($B44,T$35,1,2,100000000)</f>
        <v>101.52</v>
      </c>
      <c r="U44" s="2">
        <f>[1]!s_stmnote_bank_631($B44,U$35,1,2,100000000)</f>
        <v>57.4</v>
      </c>
      <c r="V44" s="2">
        <f>[1]!s_stmnote_bank_631($B44,V$35,1,2,100000000)</f>
        <v>119.21</v>
      </c>
      <c r="W44" s="2">
        <f>[1]!s_stmnote_bank_631($B44,W$35,1,2,100000000)</f>
        <v>60.37</v>
      </c>
      <c r="X44" s="2">
        <f>[1]!s_stmnote_bank_631($B44,X$35,1,2,100000000)</f>
        <v>114.56</v>
      </c>
      <c r="Y44" s="2">
        <f>[1]!s_stmnote_bank_631($B44,Y$35,1,2,100000000)</f>
        <v>43.89</v>
      </c>
      <c r="Z44" s="2">
        <f>[1]!s_stmnote_bank_631($B44,Z$35,1,2,100000000)</f>
        <v>85.45</v>
      </c>
      <c r="AA44" s="2">
        <f>[1]!s_stmnote_bank_631($B44,AA$35,1,2,100000000)</f>
        <v>40.31</v>
      </c>
    </row>
    <row r="45" spans="2:27" x14ac:dyDescent="0.4">
      <c r="B45" t="s">
        <v>56</v>
      </c>
      <c r="C45" s="3" t="s">
        <v>8</v>
      </c>
      <c r="D45" s="2">
        <f>[1]!s_stmnote_bank_631($B45,D$35,1,2,100000000)</f>
        <v>0</v>
      </c>
      <c r="E45" s="2">
        <f>[1]!s_stmnote_bank_631($B45,E$35,1,2,100000000)</f>
        <v>0</v>
      </c>
      <c r="F45" s="2">
        <f>[1]!s_stmnote_bank_631($B45,F$35,1,2,100000000)</f>
        <v>0</v>
      </c>
      <c r="G45" s="2">
        <f>[1]!s_stmnote_bank_631($B45,G$35,1,2,100000000)</f>
        <v>0</v>
      </c>
      <c r="H45" s="2">
        <f>[1]!s_stmnote_bank_631($B45,H$35,1,2,100000000)</f>
        <v>0</v>
      </c>
      <c r="I45" s="2">
        <f>[1]!s_stmnote_bank_631($B45,I$35,1,2,100000000)</f>
        <v>0</v>
      </c>
      <c r="J45" s="2">
        <f>[1]!s_stmnote_bank_631($B45,J$35,1,2,100000000)</f>
        <v>0</v>
      </c>
      <c r="K45" s="2">
        <f>[1]!s_stmnote_bank_631($B45,K$35,1,2,100000000)</f>
        <v>0</v>
      </c>
      <c r="L45" s="2">
        <f>[1]!s_stmnote_bank_631($B45,L$35,1,2,100000000)</f>
        <v>0</v>
      </c>
      <c r="M45" s="2">
        <f>[1]!s_stmnote_bank_631($B45,M$35,1,2,100000000)</f>
        <v>0</v>
      </c>
      <c r="N45" s="2">
        <f>[1]!s_stmnote_bank_631($B45,N$35,1,2,100000000)</f>
        <v>0</v>
      </c>
      <c r="O45" s="2">
        <f>[1]!s_stmnote_bank_631($B45,O$35,1,2,100000000)</f>
        <v>0</v>
      </c>
      <c r="P45" s="2">
        <f>[1]!s_stmnote_bank_631($B45,P$35,1,2,100000000)</f>
        <v>0</v>
      </c>
      <c r="Q45" s="2">
        <f>[1]!s_stmnote_bank_631($B45,Q$35,1,2,100000000)</f>
        <v>0</v>
      </c>
      <c r="R45" s="2">
        <f>[1]!s_stmnote_bank_631($B45,R$35,1,2,100000000)</f>
        <v>0</v>
      </c>
      <c r="S45" s="2">
        <f>[1]!s_stmnote_bank_631($B45,S$35,1,2,100000000)</f>
        <v>0</v>
      </c>
      <c r="T45" s="2">
        <f>[1]!s_stmnote_bank_631($B45,T$35,1,2,100000000)</f>
        <v>0</v>
      </c>
      <c r="U45" s="2">
        <f>[1]!s_stmnote_bank_631($B45,U$35,1,2,100000000)</f>
        <v>0</v>
      </c>
      <c r="V45" s="2">
        <f>[1]!s_stmnote_bank_631($B45,V$35,1,2,100000000)</f>
        <v>0</v>
      </c>
      <c r="W45" s="2">
        <f>[1]!s_stmnote_bank_631($B45,W$35,1,2,100000000)</f>
        <v>0</v>
      </c>
      <c r="X45" s="2">
        <f>[1]!s_stmnote_bank_631($B45,X$35,1,2,100000000)</f>
        <v>0</v>
      </c>
      <c r="Y45" s="2">
        <f>[1]!s_stmnote_bank_631($B45,Y$35,1,2,100000000)</f>
        <v>0</v>
      </c>
      <c r="Z45" s="2">
        <f>[1]!s_stmnote_bank_631($B45,Z$35,1,2,100000000)</f>
        <v>0</v>
      </c>
      <c r="AA45" s="2">
        <f>[1]!s_stmnote_bank_631($B45,AA$35,1,2,100000000)</f>
        <v>0</v>
      </c>
    </row>
    <row r="46" spans="2:27" x14ac:dyDescent="0.4">
      <c r="B46" t="s">
        <v>57</v>
      </c>
      <c r="C46" s="3" t="s">
        <v>9</v>
      </c>
      <c r="D46" s="2">
        <f>[1]!s_stmnote_bank_631($B46,D$35,1,2,100000000)</f>
        <v>0</v>
      </c>
      <c r="E46" s="2">
        <f>[1]!s_stmnote_bank_631($B46,E$35,1,2,100000000)</f>
        <v>0</v>
      </c>
      <c r="F46" s="2">
        <f>[1]!s_stmnote_bank_631($B46,F$35,1,2,100000000)</f>
        <v>0</v>
      </c>
      <c r="G46" s="2">
        <f>[1]!s_stmnote_bank_631($B46,G$35,1,2,100000000)</f>
        <v>0</v>
      </c>
      <c r="H46" s="2">
        <f>[1]!s_stmnote_bank_631($B46,H$35,1,2,100000000)</f>
        <v>17.66</v>
      </c>
      <c r="I46" s="2">
        <f>[1]!s_stmnote_bank_631($B46,I$35,1,2,100000000)</f>
        <v>9.67</v>
      </c>
      <c r="J46" s="2">
        <f>[1]!s_stmnote_bank_631($B46,J$35,1,2,100000000)</f>
        <v>23.2</v>
      </c>
      <c r="K46" s="2">
        <f>[1]!s_stmnote_bank_631($B46,K$35,1,2,100000000)</f>
        <v>17.04</v>
      </c>
      <c r="L46" s="2">
        <f>[1]!s_stmnote_bank_631($B46,L$35,1,2,100000000)</f>
        <v>31.29</v>
      </c>
      <c r="M46" s="2">
        <f>[1]!s_stmnote_bank_631($B46,M$35,1,2,100000000)</f>
        <v>14.74</v>
      </c>
      <c r="N46" s="2">
        <f>[1]!s_stmnote_bank_631($B46,N$35,1,2,100000000)</f>
        <v>31.29</v>
      </c>
      <c r="O46" s="2">
        <f>[1]!s_stmnote_bank_631($B46,O$35,1,2,100000000)</f>
        <v>20.09</v>
      </c>
      <c r="P46" s="2">
        <f>[1]!s_stmnote_bank_631($B46,P$35,1,2,100000000)</f>
        <v>51.25</v>
      </c>
      <c r="Q46" s="2">
        <f>[1]!s_stmnote_bank_631($B46,Q$35,1,2,100000000)</f>
        <v>36.799999999999997</v>
      </c>
      <c r="R46" s="2">
        <f>[1]!s_stmnote_bank_631($B46,R$35,1,2,100000000)</f>
        <v>71.52</v>
      </c>
      <c r="S46" s="2">
        <f>[1]!s_stmnote_bank_631($B46,S$35,1,2,100000000)</f>
        <v>45.82</v>
      </c>
      <c r="T46" s="2">
        <f>[1]!s_stmnote_bank_631($B46,T$35,1,2,100000000)</f>
        <v>105.81</v>
      </c>
      <c r="U46" s="2">
        <f>[1]!s_stmnote_bank_631($B46,U$35,1,2,100000000)</f>
        <v>73.319999999999993</v>
      </c>
      <c r="V46" s="2">
        <f>[1]!s_stmnote_bank_631($B46,V$35,1,2,100000000)</f>
        <v>137.88</v>
      </c>
      <c r="W46" s="2">
        <f>[1]!s_stmnote_bank_631($B46,W$35,1,2,100000000)</f>
        <v>55.62</v>
      </c>
      <c r="X46" s="2">
        <f>[1]!s_stmnote_bank_631($B46,X$35,1,2,100000000)</f>
        <v>104.53</v>
      </c>
      <c r="Y46" s="2">
        <f>[1]!s_stmnote_bank_631($B46,Y$35,1,2,100000000)</f>
        <v>43.05</v>
      </c>
      <c r="Z46" s="2">
        <f>[1]!s_stmnote_bank_631($B46,Z$35,1,2,100000000)</f>
        <v>80.28</v>
      </c>
      <c r="AA46" s="2">
        <f>[1]!s_stmnote_bank_631($B46,AA$35,1,2,100000000)</f>
        <v>36.380000000000003</v>
      </c>
    </row>
    <row r="47" spans="2:27" x14ac:dyDescent="0.4">
      <c r="B47" t="s">
        <v>58</v>
      </c>
      <c r="C47" s="3" t="s">
        <v>10</v>
      </c>
      <c r="D47" s="2">
        <f>[1]!s_stmnote_bank_631($B47,D$35,1,2,100000000)</f>
        <v>0</v>
      </c>
      <c r="E47" s="2">
        <f>[1]!s_stmnote_bank_631($B47,E$35,1,2,100000000)</f>
        <v>0</v>
      </c>
      <c r="F47" s="2">
        <f>[1]!s_stmnote_bank_631($B47,F$35,1,2,100000000)</f>
        <v>0</v>
      </c>
      <c r="G47" s="2">
        <f>[1]!s_stmnote_bank_631($B47,G$35,1,2,100000000)</f>
        <v>0</v>
      </c>
      <c r="H47" s="2">
        <f>[1]!s_stmnote_bank_631($B47,H$35,1,2,100000000)</f>
        <v>0</v>
      </c>
      <c r="I47" s="2">
        <f>[1]!s_stmnote_bank_631($B47,I$35,1,2,100000000)</f>
        <v>0</v>
      </c>
      <c r="J47" s="2">
        <f>[1]!s_stmnote_bank_631($B47,J$35,1,2,100000000)</f>
        <v>9.77</v>
      </c>
      <c r="K47" s="2">
        <f>[1]!s_stmnote_bank_631($B47,K$35,1,2,100000000)</f>
        <v>0</v>
      </c>
      <c r="L47" s="2">
        <f>[1]!s_stmnote_bank_631($B47,L$35,1,2,100000000)</f>
        <v>0</v>
      </c>
      <c r="M47" s="2">
        <f>[1]!s_stmnote_bank_631($B47,M$35,1,2,100000000)</f>
        <v>5.25</v>
      </c>
      <c r="N47" s="2">
        <f>[1]!s_stmnote_bank_631($B47,N$35,1,2,100000000)</f>
        <v>11.38</v>
      </c>
      <c r="O47" s="2">
        <f>[1]!s_stmnote_bank_631($B47,O$35,1,2,100000000)</f>
        <v>8.15</v>
      </c>
      <c r="P47" s="2">
        <f>[1]!s_stmnote_bank_631($B47,P$35,1,2,100000000)</f>
        <v>22.75</v>
      </c>
      <c r="Q47" s="2">
        <f>[1]!s_stmnote_bank_631($B47,Q$35,1,2,100000000)</f>
        <v>20.05</v>
      </c>
      <c r="R47" s="2">
        <f>[1]!s_stmnote_bank_631($B47,R$35,1,2,100000000)</f>
        <v>38.9</v>
      </c>
      <c r="S47" s="2">
        <f>[1]!s_stmnote_bank_631($B47,S$35,1,2,100000000)</f>
        <v>20.03</v>
      </c>
      <c r="T47" s="2">
        <f>[1]!s_stmnote_bank_631($B47,T$35,1,2,100000000)</f>
        <v>44.48</v>
      </c>
      <c r="U47" s="2">
        <f>[1]!s_stmnote_bank_631($B47,U$35,1,2,100000000)</f>
        <v>25.18</v>
      </c>
      <c r="V47" s="2">
        <f>[1]!s_stmnote_bank_631($B47,V$35,1,2,100000000)</f>
        <v>53.12</v>
      </c>
      <c r="W47" s="2">
        <f>[1]!s_stmnote_bank_631($B47,W$35,1,2,100000000)</f>
        <v>29.67</v>
      </c>
      <c r="X47" s="2">
        <f>[1]!s_stmnote_bank_631($B47,X$35,1,2,100000000)</f>
        <v>53.15</v>
      </c>
      <c r="Y47" s="2">
        <f>[1]!s_stmnote_bank_631($B47,Y$35,1,2,100000000)</f>
        <v>19.7</v>
      </c>
      <c r="Z47" s="2">
        <f>[1]!s_stmnote_bank_631($B47,Z$35,1,2,100000000)</f>
        <v>36.659999999999997</v>
      </c>
      <c r="AA47" s="2">
        <f>[1]!s_stmnote_bank_631($B47,AA$35,1,2,100000000)</f>
        <v>19.39</v>
      </c>
    </row>
    <row r="48" spans="2:27" x14ac:dyDescent="0.4">
      <c r="B48" t="s">
        <v>59</v>
      </c>
      <c r="C48" s="3" t="s">
        <v>11</v>
      </c>
      <c r="D48" s="2">
        <f>[1]!s_stmnote_bank_631($B48,D$35,1,2,100000000)</f>
        <v>0</v>
      </c>
      <c r="E48" s="2">
        <f>[1]!s_stmnote_bank_631($B48,E$35,1,2,100000000)</f>
        <v>0</v>
      </c>
      <c r="F48" s="2">
        <f>[1]!s_stmnote_bank_631($B48,F$35,1,2,100000000)</f>
        <v>0</v>
      </c>
      <c r="G48" s="2">
        <f>[1]!s_stmnote_bank_631($B48,G$35,1,2,100000000)</f>
        <v>0</v>
      </c>
      <c r="H48" s="2">
        <f>[1]!s_stmnote_bank_631($B48,H$35,1,2,100000000)</f>
        <v>0</v>
      </c>
      <c r="I48" s="2">
        <f>[1]!s_stmnote_bank_631($B48,I$35,1,2,100000000)</f>
        <v>0</v>
      </c>
      <c r="J48" s="2">
        <f>[1]!s_stmnote_bank_631($B48,J$35,1,2,100000000)</f>
        <v>0</v>
      </c>
      <c r="K48" s="2">
        <f>[1]!s_stmnote_bank_631($B48,K$35,1,2,100000000)</f>
        <v>0</v>
      </c>
      <c r="L48" s="2">
        <f>[1]!s_stmnote_bank_631($B48,L$35,1,2,100000000)</f>
        <v>0</v>
      </c>
      <c r="M48" s="2">
        <f>[1]!s_stmnote_bank_631($B48,M$35,1,2,100000000)</f>
        <v>0</v>
      </c>
      <c r="N48" s="2">
        <f>[1]!s_stmnote_bank_631($B48,N$35,1,2,100000000)</f>
        <v>19.170000000000002</v>
      </c>
      <c r="O48" s="2">
        <f>[1]!s_stmnote_bank_631($B48,O$35,1,2,100000000)</f>
        <v>14.82</v>
      </c>
      <c r="P48" s="2">
        <f>[1]!s_stmnote_bank_631($B48,P$35,1,2,100000000)</f>
        <v>33.24</v>
      </c>
      <c r="Q48" s="2">
        <f>[1]!s_stmnote_bank_631($B48,Q$35,1,2,100000000)</f>
        <v>25.75</v>
      </c>
      <c r="R48" s="2">
        <f>[1]!s_stmnote_bank_631($B48,R$35,1,2,100000000)</f>
        <v>55.07</v>
      </c>
      <c r="S48" s="2">
        <f>[1]!s_stmnote_bank_631($B48,S$35,1,2,100000000)</f>
        <v>34.26</v>
      </c>
      <c r="T48" s="2">
        <f>[1]!s_stmnote_bank_631($B48,T$35,1,2,100000000)</f>
        <v>80.459999999999994</v>
      </c>
      <c r="U48" s="2">
        <f>[1]!s_stmnote_bank_631($B48,U$35,1,2,100000000)</f>
        <v>62.16</v>
      </c>
      <c r="V48" s="2">
        <f>[1]!s_stmnote_bank_631($B48,V$35,1,2,100000000)</f>
        <v>117.77</v>
      </c>
      <c r="W48" s="2">
        <f>[1]!s_stmnote_bank_631($B48,W$35,1,2,100000000)</f>
        <v>57.98</v>
      </c>
      <c r="X48" s="2">
        <f>[1]!s_stmnote_bank_631($B48,X$35,1,2,100000000)</f>
        <v>111.16</v>
      </c>
      <c r="Y48" s="2">
        <f>[1]!s_stmnote_bank_631($B48,Y$35,1,2,100000000)</f>
        <v>46.84</v>
      </c>
      <c r="Z48" s="2">
        <f>[1]!s_stmnote_bank_631($B48,Z$35,1,2,100000000)</f>
        <v>87.95</v>
      </c>
      <c r="AA48" s="2">
        <f>[1]!s_stmnote_bank_631($B48,AA$35,1,2,100000000)</f>
        <v>37.31</v>
      </c>
    </row>
    <row r="49" spans="2:27" x14ac:dyDescent="0.4">
      <c r="B49" t="s">
        <v>60</v>
      </c>
      <c r="C49" s="3" t="s">
        <v>12</v>
      </c>
      <c r="D49" s="2">
        <f>[1]!s_stmnote_bank_631($B49,D$35,1,2,100000000)</f>
        <v>0</v>
      </c>
      <c r="E49" s="2">
        <f>[1]!s_stmnote_bank_631($B49,E$35,1,2,100000000)</f>
        <v>0</v>
      </c>
      <c r="F49" s="2">
        <f>[1]!s_stmnote_bank_631($B49,F$35,1,2,100000000)</f>
        <v>0</v>
      </c>
      <c r="G49" s="2">
        <f>[1]!s_stmnote_bank_631($B49,G$35,1,2,100000000)</f>
        <v>0</v>
      </c>
      <c r="H49" s="2">
        <f>[1]!s_stmnote_bank_631($B49,H$35,1,2,100000000)</f>
        <v>0</v>
      </c>
      <c r="I49" s="2">
        <f>[1]!s_stmnote_bank_631($B49,I$35,1,2,100000000)</f>
        <v>0</v>
      </c>
      <c r="J49" s="2">
        <f>[1]!s_stmnote_bank_631($B49,J$35,1,2,100000000)</f>
        <v>0</v>
      </c>
      <c r="K49" s="2">
        <f>[1]!s_stmnote_bank_631($B49,K$35,1,2,100000000)</f>
        <v>0</v>
      </c>
      <c r="L49" s="2">
        <f>[1]!s_stmnote_bank_631($B49,L$35,1,2,100000000)</f>
        <v>0</v>
      </c>
      <c r="M49" s="2">
        <f>[1]!s_stmnote_bank_631($B49,M$35,1,2,100000000)</f>
        <v>0</v>
      </c>
      <c r="N49" s="2">
        <f>[1]!s_stmnote_bank_631($B49,N$35,1,2,100000000)</f>
        <v>0</v>
      </c>
      <c r="O49" s="2">
        <f>[1]!s_stmnote_bank_631($B49,O$35,1,2,100000000)</f>
        <v>0</v>
      </c>
      <c r="P49" s="2">
        <f>[1]!s_stmnote_bank_631($B49,P$35,1,2,100000000)</f>
        <v>0</v>
      </c>
      <c r="Q49" s="2">
        <f>[1]!s_stmnote_bank_631($B49,Q$35,1,2,100000000)</f>
        <v>0</v>
      </c>
      <c r="R49" s="2">
        <f>[1]!s_stmnote_bank_631($B49,R$35,1,2,100000000)</f>
        <v>0</v>
      </c>
      <c r="S49" s="2">
        <f>[1]!s_stmnote_bank_631($B49,S$35,1,2,100000000)</f>
        <v>0</v>
      </c>
      <c r="T49" s="2">
        <f>[1]!s_stmnote_bank_631($B49,T$35,1,2,100000000)</f>
        <v>32.729999999999997</v>
      </c>
      <c r="U49" s="2">
        <f>[1]!s_stmnote_bank_631($B49,U$35,1,2,100000000)</f>
        <v>20.14</v>
      </c>
      <c r="V49" s="2">
        <f>[1]!s_stmnote_bank_631($B49,V$35,1,2,100000000)</f>
        <v>42.45</v>
      </c>
      <c r="W49" s="2">
        <f>[1]!s_stmnote_bank_631($B49,W$35,1,2,100000000)</f>
        <v>19.41</v>
      </c>
      <c r="X49" s="2">
        <f>[1]!s_stmnote_bank_631($B49,X$35,1,2,100000000)</f>
        <v>52.09</v>
      </c>
      <c r="Y49" s="2">
        <f>[1]!s_stmnote_bank_631($B49,Y$35,1,2,100000000)</f>
        <v>22.14</v>
      </c>
      <c r="Z49" s="2">
        <f>[1]!s_stmnote_bank_631($B49,Z$35,1,2,100000000)</f>
        <v>41.27</v>
      </c>
      <c r="AA49" s="2">
        <f>[1]!s_stmnote_bank_631($B49,AA$35,1,2,100000000)</f>
        <v>18.39</v>
      </c>
    </row>
    <row r="50" spans="2:27" x14ac:dyDescent="0.4">
      <c r="B50" t="s">
        <v>61</v>
      </c>
      <c r="C50" s="3" t="s">
        <v>13</v>
      </c>
      <c r="D50" s="2">
        <f>[1]!s_stmnote_bank_631($B50,D$35,1,2,100000000)</f>
        <v>0</v>
      </c>
      <c r="E50" s="2">
        <f>[1]!s_stmnote_bank_631($B50,E$35,1,2,100000000)</f>
        <v>0</v>
      </c>
      <c r="F50" s="2">
        <f>[1]!s_stmnote_bank_631($B50,F$35,1,2,100000000)</f>
        <v>0</v>
      </c>
      <c r="G50" s="2">
        <f>[1]!s_stmnote_bank_631($B50,G$35,1,2,100000000)</f>
        <v>0</v>
      </c>
      <c r="H50" s="2">
        <f>[1]!s_stmnote_bank_631($B50,H$35,1,2,100000000)</f>
        <v>0</v>
      </c>
      <c r="I50" s="2">
        <f>[1]!s_stmnote_bank_631($B50,I$35,1,2,100000000)</f>
        <v>0</v>
      </c>
      <c r="J50" s="2">
        <f>[1]!s_stmnote_bank_631($B50,J$35,1,2,100000000)</f>
        <v>0</v>
      </c>
      <c r="K50" s="2">
        <f>[1]!s_stmnote_bank_631($B50,K$35,1,2,100000000)</f>
        <v>0</v>
      </c>
      <c r="L50" s="2">
        <f>[1]!s_stmnote_bank_631($B50,L$35,1,2,100000000)</f>
        <v>0</v>
      </c>
      <c r="M50" s="2">
        <f>[1]!s_stmnote_bank_631($B50,M$35,1,2,100000000)</f>
        <v>0</v>
      </c>
      <c r="N50" s="2">
        <f>[1]!s_stmnote_bank_631($B50,N$35,1,2,100000000)</f>
        <v>0</v>
      </c>
      <c r="O50" s="2">
        <f>[1]!s_stmnote_bank_631($B50,O$35,1,2,100000000)</f>
        <v>0</v>
      </c>
      <c r="P50" s="2">
        <f>[1]!s_stmnote_bank_631($B50,P$35,1,2,100000000)</f>
        <v>0</v>
      </c>
      <c r="Q50" s="2">
        <f>[1]!s_stmnote_bank_631($B50,Q$35,1,2,100000000)</f>
        <v>0</v>
      </c>
      <c r="R50" s="2">
        <f>[1]!s_stmnote_bank_631($B50,R$35,1,2,100000000)</f>
        <v>0</v>
      </c>
      <c r="S50" s="2">
        <f>[1]!s_stmnote_bank_631($B50,S$35,1,2,100000000)</f>
        <v>0</v>
      </c>
      <c r="T50" s="2">
        <f>[1]!s_stmnote_bank_631($B50,T$35,1,2,100000000)</f>
        <v>0</v>
      </c>
      <c r="U50" s="2">
        <f>[1]!s_stmnote_bank_631($B50,U$35,1,2,100000000)</f>
        <v>0</v>
      </c>
      <c r="V50" s="2">
        <f>[1]!s_stmnote_bank_631($B50,V$35,1,2,100000000)</f>
        <v>0</v>
      </c>
      <c r="W50" s="2">
        <f>[1]!s_stmnote_bank_631($B50,W$35,1,2,100000000)</f>
        <v>0</v>
      </c>
      <c r="X50" s="2">
        <f>[1]!s_stmnote_bank_631($B50,X$35,1,2,100000000)</f>
        <v>0</v>
      </c>
      <c r="Y50" s="2">
        <f>[1]!s_stmnote_bank_631($B50,Y$35,1,2,100000000)</f>
        <v>0</v>
      </c>
      <c r="Z50" s="2">
        <f>[1]!s_stmnote_bank_631($B50,Z$35,1,2,100000000)</f>
        <v>0</v>
      </c>
      <c r="AA50" s="2">
        <f>[1]!s_stmnote_bank_631($B50,AA$35,1,2,100000000)</f>
        <v>0</v>
      </c>
    </row>
    <row r="51" spans="2:27" x14ac:dyDescent="0.4">
      <c r="B51" t="s">
        <v>62</v>
      </c>
      <c r="C51" s="3" t="s">
        <v>14</v>
      </c>
      <c r="D51" s="2">
        <f>[1]!s_stmnote_bank_631($B51,D$35,1,2,100000000)</f>
        <v>0</v>
      </c>
      <c r="E51" s="2">
        <f>[1]!s_stmnote_bank_631($B51,E$35,1,2,100000000)</f>
        <v>0</v>
      </c>
      <c r="F51" s="2">
        <f>[1]!s_stmnote_bank_631($B51,F$35,1,2,100000000)</f>
        <v>0</v>
      </c>
      <c r="G51" s="2">
        <f>[1]!s_stmnote_bank_631($B51,G$35,1,2,100000000)</f>
        <v>0</v>
      </c>
      <c r="H51" s="2">
        <f>[1]!s_stmnote_bank_631($B51,H$35,1,2,100000000)</f>
        <v>0</v>
      </c>
      <c r="I51" s="2">
        <f>[1]!s_stmnote_bank_631($B51,I$35,1,2,100000000)</f>
        <v>0</v>
      </c>
      <c r="J51" s="2">
        <f>[1]!s_stmnote_bank_631($B51,J$35,1,2,100000000)</f>
        <v>0</v>
      </c>
      <c r="K51" s="2">
        <f>[1]!s_stmnote_bank_631($B51,K$35,1,2,100000000)</f>
        <v>0</v>
      </c>
      <c r="L51" s="2">
        <f>[1]!s_stmnote_bank_631($B51,L$35,1,2,100000000)</f>
        <v>0</v>
      </c>
      <c r="M51" s="2">
        <f>[1]!s_stmnote_bank_631($B51,M$35,1,2,100000000)</f>
        <v>0</v>
      </c>
      <c r="N51" s="2">
        <f>[1]!s_stmnote_bank_631($B51,N$35,1,2,100000000)</f>
        <v>0</v>
      </c>
      <c r="O51" s="2">
        <f>[1]!s_stmnote_bank_631($B51,O$35,1,2,100000000)</f>
        <v>0</v>
      </c>
      <c r="P51" s="2">
        <f>[1]!s_stmnote_bank_631($B51,P$35,1,2,100000000)</f>
        <v>0</v>
      </c>
      <c r="Q51" s="2">
        <f>[1]!s_stmnote_bank_631($B51,Q$35,1,2,100000000)</f>
        <v>0</v>
      </c>
      <c r="R51" s="2">
        <f>[1]!s_stmnote_bank_631($B51,R$35,1,2,100000000)</f>
        <v>0</v>
      </c>
      <c r="S51" s="2">
        <f>[1]!s_stmnote_bank_631($B51,S$35,1,2,100000000)</f>
        <v>0</v>
      </c>
      <c r="T51" s="2">
        <f>[1]!s_stmnote_bank_631($B51,T$35,1,2,100000000)</f>
        <v>0</v>
      </c>
      <c r="U51" s="2">
        <f>[1]!s_stmnote_bank_631($B51,U$35,1,2,100000000)</f>
        <v>0</v>
      </c>
      <c r="V51" s="2">
        <f>[1]!s_stmnote_bank_631($B51,V$35,1,2,100000000)</f>
        <v>0</v>
      </c>
      <c r="W51" s="2">
        <f>[1]!s_stmnote_bank_631($B51,W$35,1,2,100000000)</f>
        <v>0</v>
      </c>
      <c r="X51" s="2">
        <f>[1]!s_stmnote_bank_631($B51,X$35,1,2,100000000)</f>
        <v>0</v>
      </c>
      <c r="Y51" s="2">
        <f>[1]!s_stmnote_bank_631($B51,Y$35,1,2,100000000)</f>
        <v>0</v>
      </c>
      <c r="Z51" s="2">
        <f>[1]!s_stmnote_bank_631($B51,Z$35,1,2,100000000)</f>
        <v>0</v>
      </c>
      <c r="AA51" s="2">
        <f>[1]!s_stmnote_bank_631($B51,AA$35,1,2,100000000)</f>
        <v>0</v>
      </c>
    </row>
    <row r="52" spans="2:27" x14ac:dyDescent="0.4">
      <c r="B52" t="s">
        <v>63</v>
      </c>
      <c r="C52" s="3" t="s">
        <v>15</v>
      </c>
      <c r="D52" s="2">
        <f>[1]!s_stmnote_bank_631($B52,D$35,1,2,100000000)</f>
        <v>0</v>
      </c>
      <c r="E52" s="2">
        <f>[1]!s_stmnote_bank_631($B52,E$35,1,2,100000000)</f>
        <v>0</v>
      </c>
      <c r="F52" s="2">
        <f>[1]!s_stmnote_bank_631($B52,F$35,1,2,100000000)</f>
        <v>0</v>
      </c>
      <c r="G52" s="2">
        <f>[1]!s_stmnote_bank_631($B52,G$35,1,2,100000000)</f>
        <v>0</v>
      </c>
      <c r="H52" s="2">
        <f>[1]!s_stmnote_bank_631($B52,H$35,1,2,100000000)</f>
        <v>0</v>
      </c>
      <c r="I52" s="2">
        <f>[1]!s_stmnote_bank_631($B52,I$35,1,2,100000000)</f>
        <v>0</v>
      </c>
      <c r="J52" s="2">
        <f>[1]!s_stmnote_bank_631($B52,J$35,1,2,100000000)</f>
        <v>0</v>
      </c>
      <c r="K52" s="2">
        <f>[1]!s_stmnote_bank_631($B52,K$35,1,2,100000000)</f>
        <v>0</v>
      </c>
      <c r="L52" s="2">
        <f>[1]!s_stmnote_bank_631($B52,L$35,1,2,100000000)</f>
        <v>0</v>
      </c>
      <c r="M52" s="2">
        <f>[1]!s_stmnote_bank_631($B52,M$35,1,2,100000000)</f>
        <v>0</v>
      </c>
      <c r="N52" s="2">
        <f>[1]!s_stmnote_bank_631($B52,N$35,1,2,100000000)</f>
        <v>0</v>
      </c>
      <c r="O52" s="2">
        <f>[1]!s_stmnote_bank_631($B52,O$35,1,2,100000000)</f>
        <v>0</v>
      </c>
      <c r="P52" s="2">
        <f>[1]!s_stmnote_bank_631($B52,P$35,1,2,100000000)</f>
        <v>5.2290700000000001</v>
      </c>
      <c r="Q52" s="2">
        <f>[1]!s_stmnote_bank_631($B52,Q$35,1,2,100000000)</f>
        <v>3.8911099999999998</v>
      </c>
      <c r="R52" s="2">
        <f>[1]!s_stmnote_bank_631($B52,R$35,1,2,100000000)</f>
        <v>9.5068599999999996</v>
      </c>
      <c r="S52" s="2">
        <f>[1]!s_stmnote_bank_631($B52,S$35,1,2,100000000)</f>
        <v>6.8706300000000002</v>
      </c>
      <c r="T52" s="2">
        <f>[1]!s_stmnote_bank_631($B52,T$35,1,2,100000000)</f>
        <v>14.663639999999999</v>
      </c>
      <c r="U52" s="2">
        <f>[1]!s_stmnote_bank_631($B52,U$35,1,2,100000000)</f>
        <v>8.5385100000000005</v>
      </c>
      <c r="V52" s="2">
        <f>[1]!s_stmnote_bank_631($B52,V$35,1,2,100000000)</f>
        <v>18.10106</v>
      </c>
      <c r="W52" s="2">
        <f>[1]!s_stmnote_bank_631($B52,W$35,1,2,100000000)</f>
        <v>11.05284</v>
      </c>
      <c r="X52" s="2">
        <f>[1]!s_stmnote_bank_631($B52,X$35,1,2,100000000)</f>
        <v>21.522169999999999</v>
      </c>
      <c r="Y52" s="2">
        <f>[1]!s_stmnote_bank_631($B52,Y$35,1,2,100000000)</f>
        <v>10.90265</v>
      </c>
      <c r="Z52" s="2">
        <f>[1]!s_stmnote_bank_631($B52,Z$35,1,2,100000000)</f>
        <v>23.46904</v>
      </c>
      <c r="AA52" s="2">
        <f>[1]!s_stmnote_bank_631($B52,AA$35,1,2,100000000)</f>
        <v>12.120200000000001</v>
      </c>
    </row>
    <row r="53" spans="2:27" x14ac:dyDescent="0.4">
      <c r="B53" t="s">
        <v>64</v>
      </c>
      <c r="C53" s="3" t="s">
        <v>16</v>
      </c>
      <c r="D53" s="2">
        <f>[1]!s_stmnote_bank_631($B53,D$35,1,2,100000000)</f>
        <v>0</v>
      </c>
      <c r="E53" s="2">
        <f>[1]!s_stmnote_bank_631($B53,E$35,1,2,100000000)</f>
        <v>0</v>
      </c>
      <c r="F53" s="2">
        <f>[1]!s_stmnote_bank_631($B53,F$35,1,2,100000000)</f>
        <v>0</v>
      </c>
      <c r="G53" s="2">
        <f>[1]!s_stmnote_bank_631($B53,G$35,1,2,100000000)</f>
        <v>0</v>
      </c>
      <c r="H53" s="2">
        <f>[1]!s_stmnote_bank_631($B53,H$35,1,2,100000000)</f>
        <v>0</v>
      </c>
      <c r="I53" s="2">
        <f>[1]!s_stmnote_bank_631($B53,I$35,1,2,100000000)</f>
        <v>0</v>
      </c>
      <c r="J53" s="2">
        <f>[1]!s_stmnote_bank_631($B53,J$35,1,2,100000000)</f>
        <v>0</v>
      </c>
      <c r="K53" s="2">
        <f>[1]!s_stmnote_bank_631($B53,K$35,1,2,100000000)</f>
        <v>0</v>
      </c>
      <c r="L53" s="2">
        <f>[1]!s_stmnote_bank_631($B53,L$35,1,2,100000000)</f>
        <v>0</v>
      </c>
      <c r="M53" s="2">
        <f>[1]!s_stmnote_bank_631($B53,M$35,1,2,100000000)</f>
        <v>0</v>
      </c>
      <c r="N53" s="2">
        <f>[1]!s_stmnote_bank_631($B53,N$35,1,2,100000000)</f>
        <v>0</v>
      </c>
      <c r="O53" s="2">
        <f>[1]!s_stmnote_bank_631($B53,O$35,1,2,100000000)</f>
        <v>0</v>
      </c>
      <c r="P53" s="2">
        <f>[1]!s_stmnote_bank_631($B53,P$35,1,2,100000000)</f>
        <v>0</v>
      </c>
      <c r="Q53" s="2">
        <f>[1]!s_stmnote_bank_631($B53,Q$35,1,2,100000000)</f>
        <v>0</v>
      </c>
      <c r="R53" s="2">
        <f>[1]!s_stmnote_bank_631($B53,R$35,1,2,100000000)</f>
        <v>0</v>
      </c>
      <c r="S53" s="2">
        <f>[1]!s_stmnote_bank_631($B53,S$35,1,2,100000000)</f>
        <v>0</v>
      </c>
      <c r="T53" s="2">
        <f>[1]!s_stmnote_bank_631($B53,T$35,1,2,100000000)</f>
        <v>0</v>
      </c>
      <c r="U53" s="2">
        <f>[1]!s_stmnote_bank_631($B53,U$35,1,2,100000000)</f>
        <v>0</v>
      </c>
      <c r="V53" s="2">
        <f>[1]!s_stmnote_bank_631($B53,V$35,1,2,100000000)</f>
        <v>0</v>
      </c>
      <c r="W53" s="2">
        <f>[1]!s_stmnote_bank_631($B53,W$35,1,2,100000000)</f>
        <v>0</v>
      </c>
      <c r="X53" s="2">
        <f>[1]!s_stmnote_bank_631($B53,X$35,1,2,100000000)</f>
        <v>0</v>
      </c>
      <c r="Y53" s="2">
        <f>[1]!s_stmnote_bank_631($B53,Y$35,1,2,100000000)</f>
        <v>0</v>
      </c>
      <c r="Z53" s="2">
        <f>[1]!s_stmnote_bank_631($B53,Z$35,1,2,100000000)</f>
        <v>0</v>
      </c>
      <c r="AA53" s="2">
        <f>[1]!s_stmnote_bank_631($B53,AA$35,1,2,100000000)</f>
        <v>0</v>
      </c>
    </row>
    <row r="54" spans="2:27" x14ac:dyDescent="0.4">
      <c r="B54" t="s">
        <v>65</v>
      </c>
      <c r="C54" s="3" t="s">
        <v>17</v>
      </c>
      <c r="D54" s="2">
        <f>[1]!s_stmnote_bank_631($B54,D$35,1,2,100000000)</f>
        <v>0</v>
      </c>
      <c r="E54" s="2">
        <f>[1]!s_stmnote_bank_631($B54,E$35,1,2,100000000)</f>
        <v>0</v>
      </c>
      <c r="F54" s="2">
        <f>[1]!s_stmnote_bank_631($B54,F$35,1,2,100000000)</f>
        <v>0</v>
      </c>
      <c r="G54" s="2">
        <f>[1]!s_stmnote_bank_631($B54,G$35,1,2,100000000)</f>
        <v>0</v>
      </c>
      <c r="H54" s="2">
        <f>[1]!s_stmnote_bank_631($B54,H$35,1,2,100000000)</f>
        <v>0</v>
      </c>
      <c r="I54" s="2">
        <f>[1]!s_stmnote_bank_631($B54,I$35,1,2,100000000)</f>
        <v>0</v>
      </c>
      <c r="J54" s="2">
        <f>[1]!s_stmnote_bank_631($B54,J$35,1,2,100000000)</f>
        <v>0</v>
      </c>
      <c r="K54" s="2">
        <f>[1]!s_stmnote_bank_631($B54,K$35,1,2,100000000)</f>
        <v>0</v>
      </c>
      <c r="L54" s="2">
        <f>[1]!s_stmnote_bank_631($B54,L$35,1,2,100000000)</f>
        <v>0</v>
      </c>
      <c r="M54" s="2">
        <f>[1]!s_stmnote_bank_631($B54,M$35,1,2,100000000)</f>
        <v>0</v>
      </c>
      <c r="N54" s="2">
        <f>[1]!s_stmnote_bank_631($B54,N$35,1,2,100000000)</f>
        <v>0</v>
      </c>
      <c r="O54" s="2">
        <f>[1]!s_stmnote_bank_631($B54,O$35,1,2,100000000)</f>
        <v>0</v>
      </c>
      <c r="P54" s="2">
        <f>[1]!s_stmnote_bank_631($B54,P$35,1,2,100000000)</f>
        <v>0</v>
      </c>
      <c r="Q54" s="2">
        <f>[1]!s_stmnote_bank_631($B54,Q$35,1,2,100000000)</f>
        <v>0</v>
      </c>
      <c r="R54" s="2">
        <f>[1]!s_stmnote_bank_631($B54,R$35,1,2,100000000)</f>
        <v>0</v>
      </c>
      <c r="S54" s="2">
        <f>[1]!s_stmnote_bank_631($B54,S$35,1,2,100000000)</f>
        <v>0</v>
      </c>
      <c r="T54" s="2">
        <f>[1]!s_stmnote_bank_631($B54,T$35,1,2,100000000)</f>
        <v>0</v>
      </c>
      <c r="U54" s="2">
        <f>[1]!s_stmnote_bank_631($B54,U$35,1,2,100000000)</f>
        <v>0</v>
      </c>
      <c r="V54" s="2">
        <f>[1]!s_stmnote_bank_631($B54,V$35,1,2,100000000)</f>
        <v>0</v>
      </c>
      <c r="W54" s="2">
        <f>[1]!s_stmnote_bank_631($B54,W$35,1,2,100000000)</f>
        <v>0</v>
      </c>
      <c r="X54" s="2">
        <f>[1]!s_stmnote_bank_631($B54,X$35,1,2,100000000)</f>
        <v>0</v>
      </c>
      <c r="Y54" s="2">
        <f>[1]!s_stmnote_bank_631($B54,Y$35,1,2,100000000)</f>
        <v>0</v>
      </c>
      <c r="Z54" s="2">
        <f>[1]!s_stmnote_bank_631($B54,Z$35,1,2,100000000)</f>
        <v>0</v>
      </c>
      <c r="AA54" s="2">
        <f>[1]!s_stmnote_bank_631($B54,AA$35,1,2,100000000)</f>
        <v>0</v>
      </c>
    </row>
    <row r="55" spans="2:27" x14ac:dyDescent="0.4">
      <c r="B55" t="s">
        <v>66</v>
      </c>
      <c r="C55" s="3" t="s">
        <v>18</v>
      </c>
      <c r="D55" s="2">
        <f>[1]!s_stmnote_bank_631($B55,D$35,1,2,100000000)</f>
        <v>0</v>
      </c>
      <c r="E55" s="2">
        <f>[1]!s_stmnote_bank_631($B55,E$35,1,2,100000000)</f>
        <v>0</v>
      </c>
      <c r="F55" s="2">
        <f>[1]!s_stmnote_bank_631($B55,F$35,1,2,100000000)</f>
        <v>0</v>
      </c>
      <c r="G55" s="2">
        <f>[1]!s_stmnote_bank_631($B55,G$35,1,2,100000000)</f>
        <v>0</v>
      </c>
      <c r="H55" s="2">
        <f>[1]!s_stmnote_bank_631($B55,H$35,1,2,100000000)</f>
        <v>0</v>
      </c>
      <c r="I55" s="2">
        <f>[1]!s_stmnote_bank_631($B55,I$35,1,2,100000000)</f>
        <v>0</v>
      </c>
      <c r="J55" s="2">
        <f>[1]!s_stmnote_bank_631($B55,J$35,1,2,100000000)</f>
        <v>0</v>
      </c>
      <c r="K55" s="2">
        <f>[1]!s_stmnote_bank_631($B55,K$35,1,2,100000000)</f>
        <v>0</v>
      </c>
      <c r="L55" s="2">
        <f>[1]!s_stmnote_bank_631($B55,L$35,1,2,100000000)</f>
        <v>0</v>
      </c>
      <c r="M55" s="2">
        <f>[1]!s_stmnote_bank_631($B55,M$35,1,2,100000000)</f>
        <v>0</v>
      </c>
      <c r="N55" s="2">
        <f>[1]!s_stmnote_bank_631($B55,N$35,1,2,100000000)</f>
        <v>0</v>
      </c>
      <c r="O55" s="2">
        <f>[1]!s_stmnote_bank_631($B55,O$35,1,2,100000000)</f>
        <v>0</v>
      </c>
      <c r="P55" s="2">
        <f>[1]!s_stmnote_bank_631($B55,P$35,1,2,100000000)</f>
        <v>0</v>
      </c>
      <c r="Q55" s="2">
        <f>[1]!s_stmnote_bank_631($B55,Q$35,1,2,100000000)</f>
        <v>0</v>
      </c>
      <c r="R55" s="2">
        <f>[1]!s_stmnote_bank_631($B55,R$35,1,2,100000000)</f>
        <v>0</v>
      </c>
      <c r="S55" s="2">
        <f>[1]!s_stmnote_bank_631($B55,S$35,1,2,100000000)</f>
        <v>0</v>
      </c>
      <c r="T55" s="2">
        <f>[1]!s_stmnote_bank_631($B55,T$35,1,2,100000000)</f>
        <v>0</v>
      </c>
      <c r="U55" s="2">
        <f>[1]!s_stmnote_bank_631($B55,U$35,1,2,100000000)</f>
        <v>0</v>
      </c>
      <c r="V55" s="2">
        <f>[1]!s_stmnote_bank_631($B55,V$35,1,2,100000000)</f>
        <v>0</v>
      </c>
      <c r="W55" s="2">
        <f>[1]!s_stmnote_bank_631($B55,W$35,1,2,100000000)</f>
        <v>0</v>
      </c>
      <c r="X55" s="2">
        <f>[1]!s_stmnote_bank_631($B55,X$35,1,2,100000000)</f>
        <v>0</v>
      </c>
      <c r="Y55" s="2">
        <f>[1]!s_stmnote_bank_631($B55,Y$35,1,2,100000000)</f>
        <v>0</v>
      </c>
      <c r="Z55" s="2">
        <f>[1]!s_stmnote_bank_631($B55,Z$35,1,2,100000000)</f>
        <v>0</v>
      </c>
      <c r="AA55" s="2">
        <f>[1]!s_stmnote_bank_631($B55,AA$35,1,2,100000000)</f>
        <v>0</v>
      </c>
    </row>
    <row r="56" spans="2:27" x14ac:dyDescent="0.4">
      <c r="B56" t="s">
        <v>67</v>
      </c>
      <c r="C56" s="3" t="s">
        <v>19</v>
      </c>
      <c r="D56" s="2">
        <f>[1]!s_stmnote_bank_631($B56,D$35,1,2,100000000)</f>
        <v>0</v>
      </c>
      <c r="E56" s="2">
        <f>[1]!s_stmnote_bank_631($B56,E$35,1,2,100000000)</f>
        <v>0</v>
      </c>
      <c r="F56" s="2">
        <f>[1]!s_stmnote_bank_631($B56,F$35,1,2,100000000)</f>
        <v>0</v>
      </c>
      <c r="G56" s="2">
        <f>[1]!s_stmnote_bank_631($B56,G$35,1,2,100000000)</f>
        <v>0</v>
      </c>
      <c r="H56" s="2">
        <f>[1]!s_stmnote_bank_631($B56,H$35,1,2,100000000)</f>
        <v>0</v>
      </c>
      <c r="I56" s="2">
        <f>[1]!s_stmnote_bank_631($B56,I$35,1,2,100000000)</f>
        <v>0</v>
      </c>
      <c r="J56" s="2">
        <f>[1]!s_stmnote_bank_631($B56,J$35,1,2,100000000)</f>
        <v>0</v>
      </c>
      <c r="K56" s="2">
        <f>[1]!s_stmnote_bank_631($B56,K$35,1,2,100000000)</f>
        <v>0</v>
      </c>
      <c r="L56" s="2">
        <f>[1]!s_stmnote_bank_631($B56,L$35,1,2,100000000)</f>
        <v>0</v>
      </c>
      <c r="M56" s="2">
        <f>[1]!s_stmnote_bank_631($B56,M$35,1,2,100000000)</f>
        <v>0</v>
      </c>
      <c r="N56" s="2">
        <f>[1]!s_stmnote_bank_631($B56,N$35,1,2,100000000)</f>
        <v>0</v>
      </c>
      <c r="O56" s="2">
        <f>[1]!s_stmnote_bank_631($B56,O$35,1,2,100000000)</f>
        <v>0</v>
      </c>
      <c r="P56" s="2">
        <f>[1]!s_stmnote_bank_631($B56,P$35,1,2,100000000)</f>
        <v>0</v>
      </c>
      <c r="Q56" s="2">
        <f>[1]!s_stmnote_bank_631($B56,Q$35,1,2,100000000)</f>
        <v>0</v>
      </c>
      <c r="R56" s="2">
        <f>[1]!s_stmnote_bank_631($B56,R$35,1,2,100000000)</f>
        <v>0</v>
      </c>
      <c r="S56" s="2">
        <f>[1]!s_stmnote_bank_631($B56,S$35,1,2,100000000)</f>
        <v>0</v>
      </c>
      <c r="T56" s="2">
        <f>[1]!s_stmnote_bank_631($B56,T$35,1,2,100000000)</f>
        <v>0</v>
      </c>
      <c r="U56" s="2">
        <f>[1]!s_stmnote_bank_631($B56,U$35,1,2,100000000)</f>
        <v>0</v>
      </c>
      <c r="V56" s="2">
        <f>[1]!s_stmnote_bank_631($B56,V$35,1,2,100000000)</f>
        <v>14.295680000000001</v>
      </c>
      <c r="W56" s="2">
        <f>[1]!s_stmnote_bank_631($B56,W$35,1,2,100000000)</f>
        <v>0</v>
      </c>
      <c r="X56" s="2">
        <f>[1]!s_stmnote_bank_631($B56,X$35,1,2,100000000)</f>
        <v>0</v>
      </c>
      <c r="Y56" s="2">
        <f>[1]!s_stmnote_bank_631($B56,Y$35,1,2,100000000)</f>
        <v>0</v>
      </c>
      <c r="Z56" s="2">
        <f>[1]!s_stmnote_bank_631($B56,Z$35,1,2,100000000)</f>
        <v>0</v>
      </c>
      <c r="AA56" s="2">
        <f>[1]!s_stmnote_bank_631($B56,AA$35,1,2,100000000)</f>
        <v>0</v>
      </c>
    </row>
    <row r="57" spans="2:27" x14ac:dyDescent="0.4">
      <c r="B57" t="s">
        <v>68</v>
      </c>
      <c r="C57" s="3" t="s">
        <v>20</v>
      </c>
      <c r="D57" s="2">
        <f>[1]!s_stmnote_bank_631($B57,D$35,1,2,100000000)</f>
        <v>0</v>
      </c>
      <c r="E57" s="2">
        <f>[1]!s_stmnote_bank_631($B57,E$35,1,2,100000000)</f>
        <v>0</v>
      </c>
      <c r="F57" s="2">
        <f>[1]!s_stmnote_bank_631($B57,F$35,1,2,100000000)</f>
        <v>0</v>
      </c>
      <c r="G57" s="2">
        <f>[1]!s_stmnote_bank_631($B57,G$35,1,2,100000000)</f>
        <v>0</v>
      </c>
      <c r="H57" s="2">
        <f>[1]!s_stmnote_bank_631($B57,H$35,1,2,100000000)</f>
        <v>0</v>
      </c>
      <c r="I57" s="2">
        <f>[1]!s_stmnote_bank_631($B57,I$35,1,2,100000000)</f>
        <v>0</v>
      </c>
      <c r="J57" s="2">
        <f>[1]!s_stmnote_bank_631($B57,J$35,1,2,100000000)</f>
        <v>0</v>
      </c>
      <c r="K57" s="2">
        <f>[1]!s_stmnote_bank_631($B57,K$35,1,2,100000000)</f>
        <v>0</v>
      </c>
      <c r="L57" s="2">
        <f>[1]!s_stmnote_bank_631($B57,L$35,1,2,100000000)</f>
        <v>0</v>
      </c>
      <c r="M57" s="2">
        <f>[1]!s_stmnote_bank_631($B57,M$35,1,2,100000000)</f>
        <v>0</v>
      </c>
      <c r="N57" s="2">
        <f>[1]!s_stmnote_bank_631($B57,N$35,1,2,100000000)</f>
        <v>0</v>
      </c>
      <c r="O57" s="2">
        <f>[1]!s_stmnote_bank_631($B57,O$35,1,2,100000000)</f>
        <v>0</v>
      </c>
      <c r="P57" s="2">
        <f>[1]!s_stmnote_bank_631($B57,P$35,1,2,100000000)</f>
        <v>0</v>
      </c>
      <c r="Q57" s="2">
        <f>[1]!s_stmnote_bank_631($B57,Q$35,1,2,100000000)</f>
        <v>0</v>
      </c>
      <c r="R57" s="2">
        <f>[1]!s_stmnote_bank_631($B57,R$35,1,2,100000000)</f>
        <v>0</v>
      </c>
      <c r="S57" s="2">
        <f>[1]!s_stmnote_bank_631($B57,S$35,1,2,100000000)</f>
        <v>0</v>
      </c>
      <c r="T57" s="2">
        <f>[1]!s_stmnote_bank_631($B57,T$35,1,2,100000000)</f>
        <v>0</v>
      </c>
      <c r="U57" s="2">
        <f>[1]!s_stmnote_bank_631($B57,U$35,1,2,100000000)</f>
        <v>0</v>
      </c>
      <c r="V57" s="2">
        <f>[1]!s_stmnote_bank_631($B57,V$35,1,2,100000000)</f>
        <v>0</v>
      </c>
      <c r="W57" s="2">
        <f>[1]!s_stmnote_bank_631($B57,W$35,1,2,100000000)</f>
        <v>0</v>
      </c>
      <c r="X57" s="2">
        <f>[1]!s_stmnote_bank_631($B57,X$35,1,2,100000000)</f>
        <v>0</v>
      </c>
      <c r="Y57" s="2">
        <f>[1]!s_stmnote_bank_631($B57,Y$35,1,2,100000000)</f>
        <v>0</v>
      </c>
      <c r="Z57" s="2">
        <f>[1]!s_stmnote_bank_631($B57,Z$35,1,2,100000000)</f>
        <v>0</v>
      </c>
      <c r="AA57" s="2">
        <f>[1]!s_stmnote_bank_631($B57,AA$35,1,2,100000000)</f>
        <v>0</v>
      </c>
    </row>
    <row r="58" spans="2:27" x14ac:dyDescent="0.4">
      <c r="B58" t="s">
        <v>69</v>
      </c>
      <c r="C58" s="3" t="s">
        <v>21</v>
      </c>
      <c r="D58" s="2">
        <f>[1]!s_stmnote_bank_631($B58,D$35,1,2,100000000)</f>
        <v>0</v>
      </c>
      <c r="E58" s="2">
        <f>[1]!s_stmnote_bank_631($B58,E$35,1,2,100000000)</f>
        <v>0</v>
      </c>
      <c r="F58" s="2">
        <f>[1]!s_stmnote_bank_631($B58,F$35,1,2,100000000)</f>
        <v>0</v>
      </c>
      <c r="G58" s="2">
        <f>[1]!s_stmnote_bank_631($B58,G$35,1,2,100000000)</f>
        <v>0</v>
      </c>
      <c r="H58" s="2">
        <f>[1]!s_stmnote_bank_631($B58,H$35,1,2,100000000)</f>
        <v>0</v>
      </c>
      <c r="I58" s="2">
        <f>[1]!s_stmnote_bank_631($B58,I$35,1,2,100000000)</f>
        <v>0</v>
      </c>
      <c r="J58" s="2">
        <f>[1]!s_stmnote_bank_631($B58,J$35,1,2,100000000)</f>
        <v>0</v>
      </c>
      <c r="K58" s="2">
        <f>[1]!s_stmnote_bank_631($B58,K$35,1,2,100000000)</f>
        <v>0</v>
      </c>
      <c r="L58" s="2">
        <f>[1]!s_stmnote_bank_631($B58,L$35,1,2,100000000)</f>
        <v>0</v>
      </c>
      <c r="M58" s="2">
        <f>[1]!s_stmnote_bank_631($B58,M$35,1,2,100000000)</f>
        <v>0</v>
      </c>
      <c r="N58" s="2">
        <f>[1]!s_stmnote_bank_631($B58,N$35,1,2,100000000)</f>
        <v>0</v>
      </c>
      <c r="O58" s="2">
        <f>[1]!s_stmnote_bank_631($B58,O$35,1,2,100000000)</f>
        <v>0</v>
      </c>
      <c r="P58" s="2">
        <f>[1]!s_stmnote_bank_631($B58,P$35,1,2,100000000)</f>
        <v>0</v>
      </c>
      <c r="Q58" s="2">
        <f>[1]!s_stmnote_bank_631($B58,Q$35,1,2,100000000)</f>
        <v>0</v>
      </c>
      <c r="R58" s="2">
        <f>[1]!s_stmnote_bank_631($B58,R$35,1,2,100000000)</f>
        <v>0</v>
      </c>
      <c r="S58" s="2">
        <f>[1]!s_stmnote_bank_631($B58,S$35,1,2,100000000)</f>
        <v>0</v>
      </c>
      <c r="T58" s="2">
        <f>[1]!s_stmnote_bank_631($B58,T$35,1,2,100000000)</f>
        <v>0</v>
      </c>
      <c r="U58" s="2">
        <f>[1]!s_stmnote_bank_631($B58,U$35,1,2,100000000)</f>
        <v>0</v>
      </c>
      <c r="V58" s="2">
        <f>[1]!s_stmnote_bank_631($B58,V$35,1,2,100000000)</f>
        <v>0</v>
      </c>
      <c r="W58" s="2">
        <f>[1]!s_stmnote_bank_631($B58,W$35,1,2,100000000)</f>
        <v>0</v>
      </c>
      <c r="X58" s="2">
        <f>[1]!s_stmnote_bank_631($B58,X$35,1,2,100000000)</f>
        <v>0</v>
      </c>
      <c r="Y58" s="2">
        <f>[1]!s_stmnote_bank_631($B58,Y$35,1,2,100000000)</f>
        <v>0</v>
      </c>
      <c r="Z58" s="2">
        <f>[1]!s_stmnote_bank_631($B58,Z$35,1,2,100000000)</f>
        <v>0</v>
      </c>
      <c r="AA58" s="2">
        <f>[1]!s_stmnote_bank_631($B58,AA$35,1,2,100000000)</f>
        <v>0</v>
      </c>
    </row>
    <row r="59" spans="2:27" x14ac:dyDescent="0.4">
      <c r="B59" t="s">
        <v>70</v>
      </c>
      <c r="C59" s="3" t="s">
        <v>22</v>
      </c>
      <c r="D59" s="2">
        <f>[1]!s_stmnote_bank_631($B59,D$35,1,2,100000000)</f>
        <v>0</v>
      </c>
      <c r="E59" s="2">
        <f>[1]!s_stmnote_bank_631($B59,E$35,1,2,100000000)</f>
        <v>0</v>
      </c>
      <c r="F59" s="2">
        <f>[1]!s_stmnote_bank_631($B59,F$35,1,2,100000000)</f>
        <v>0</v>
      </c>
      <c r="G59" s="2">
        <f>[1]!s_stmnote_bank_631($B59,G$35,1,2,100000000)</f>
        <v>0</v>
      </c>
      <c r="H59" s="2">
        <f>[1]!s_stmnote_bank_631($B59,H$35,1,2,100000000)</f>
        <v>0</v>
      </c>
      <c r="I59" s="2">
        <f>[1]!s_stmnote_bank_631($B59,I$35,1,2,100000000)</f>
        <v>0</v>
      </c>
      <c r="J59" s="2">
        <f>[1]!s_stmnote_bank_631($B59,J$35,1,2,100000000)</f>
        <v>0</v>
      </c>
      <c r="K59" s="2">
        <f>[1]!s_stmnote_bank_631($B59,K$35,1,2,100000000)</f>
        <v>0</v>
      </c>
      <c r="L59" s="2">
        <f>[1]!s_stmnote_bank_631($B59,L$35,1,2,100000000)</f>
        <v>0</v>
      </c>
      <c r="M59" s="2">
        <f>[1]!s_stmnote_bank_631($B59,M$35,1,2,100000000)</f>
        <v>0</v>
      </c>
      <c r="N59" s="2">
        <f>[1]!s_stmnote_bank_631($B59,N$35,1,2,100000000)</f>
        <v>0</v>
      </c>
      <c r="O59" s="2">
        <f>[1]!s_stmnote_bank_631($B59,O$35,1,2,100000000)</f>
        <v>0</v>
      </c>
      <c r="P59" s="2">
        <f>[1]!s_stmnote_bank_631($B59,P$35,1,2,100000000)</f>
        <v>4.0177100000000001</v>
      </c>
      <c r="Q59" s="2">
        <f>[1]!s_stmnote_bank_631($B59,Q$35,1,2,100000000)</f>
        <v>0</v>
      </c>
      <c r="R59" s="2">
        <f>[1]!s_stmnote_bank_631($B59,R$35,1,2,100000000)</f>
        <v>5.86503</v>
      </c>
      <c r="S59" s="2">
        <f>[1]!s_stmnote_bank_631($B59,S$35,1,2,100000000)</f>
        <v>0</v>
      </c>
      <c r="T59" s="2">
        <f>[1]!s_stmnote_bank_631($B59,T$35,1,2,100000000)</f>
        <v>8.6179900000000007</v>
      </c>
      <c r="U59" s="2">
        <f>[1]!s_stmnote_bank_631($B59,U$35,1,2,100000000)</f>
        <v>0</v>
      </c>
      <c r="V59" s="2">
        <f>[1]!s_stmnote_bank_631($B59,V$35,1,2,100000000)</f>
        <v>8.76755</v>
      </c>
      <c r="W59" s="2">
        <f>[1]!s_stmnote_bank_631($B59,W$35,1,2,100000000)</f>
        <v>6.3400600000000003</v>
      </c>
      <c r="X59" s="2">
        <f>[1]!s_stmnote_bank_631($B59,X$35,1,2,100000000)</f>
        <v>12.77891</v>
      </c>
      <c r="Y59" s="2">
        <f>[1]!s_stmnote_bank_631($B59,Y$35,1,2,100000000)</f>
        <v>0</v>
      </c>
      <c r="Z59" s="2">
        <f>[1]!s_stmnote_bank_631($B59,Z$35,1,2,100000000)</f>
        <v>0</v>
      </c>
      <c r="AA59" s="2">
        <f>[1]!s_stmnote_bank_631($B59,AA$35,1,2,100000000)</f>
        <v>0</v>
      </c>
    </row>
    <row r="60" spans="2:27" x14ac:dyDescent="0.4">
      <c r="B60" t="s">
        <v>71</v>
      </c>
      <c r="C60" s="7" t="s">
        <v>29</v>
      </c>
      <c r="D60" s="2">
        <f>[1]!s_stmnote_bank_631($B60,D$35,1,2,100000000)</f>
        <v>0</v>
      </c>
      <c r="E60" s="2">
        <f>[1]!s_stmnote_bank_631($B60,E$35,1,2,100000000)</f>
        <v>0</v>
      </c>
      <c r="F60" s="2">
        <f>[1]!s_stmnote_bank_631($B60,F$35,1,2,100000000)</f>
        <v>0</v>
      </c>
      <c r="G60" s="2">
        <f>[1]!s_stmnote_bank_631($B60,G$35,1,2,100000000)</f>
        <v>0</v>
      </c>
      <c r="H60" s="2">
        <f>[1]!s_stmnote_bank_631($B60,H$35,1,2,100000000)</f>
        <v>0</v>
      </c>
      <c r="I60" s="2">
        <f>[1]!s_stmnote_bank_631($B60,I$35,1,2,100000000)</f>
        <v>0</v>
      </c>
      <c r="J60" s="2">
        <f>[1]!s_stmnote_bank_631($B60,J$35,1,2,100000000)</f>
        <v>0</v>
      </c>
      <c r="K60" s="2">
        <f>[1]!s_stmnote_bank_631($B60,K$35,1,2,100000000)</f>
        <v>0</v>
      </c>
      <c r="L60" s="2">
        <f>[1]!s_stmnote_bank_631($B60,L$35,1,2,100000000)</f>
        <v>0</v>
      </c>
      <c r="M60" s="2">
        <f>[1]!s_stmnote_bank_631($B60,M$35,1,2,100000000)</f>
        <v>0</v>
      </c>
      <c r="N60" s="2">
        <f>[1]!s_stmnote_bank_631($B60,N$35,1,2,100000000)</f>
        <v>0</v>
      </c>
      <c r="O60" s="2">
        <f>[1]!s_stmnote_bank_631($B60,O$35,1,2,100000000)</f>
        <v>0</v>
      </c>
      <c r="P60" s="2">
        <f>[1]!s_stmnote_bank_631($B60,P$35,1,2,100000000)</f>
        <v>0</v>
      </c>
      <c r="Q60" s="2">
        <f>[1]!s_stmnote_bank_631($B60,Q$35,1,2,100000000)</f>
        <v>0</v>
      </c>
      <c r="R60" s="2">
        <f>[1]!s_stmnote_bank_631($B60,R$35,1,2,100000000)</f>
        <v>0</v>
      </c>
      <c r="S60" s="2">
        <f>[1]!s_stmnote_bank_631($B60,S$35,1,2,100000000)</f>
        <v>0</v>
      </c>
      <c r="T60" s="2">
        <f>[1]!s_stmnote_bank_631($B60,T$35,1,2,100000000)</f>
        <v>0</v>
      </c>
      <c r="U60" s="2">
        <f>[1]!s_stmnote_bank_631($B60,U$35,1,2,100000000)</f>
        <v>0</v>
      </c>
      <c r="V60" s="2">
        <f>[1]!s_stmnote_bank_631($B60,V$35,1,2,100000000)</f>
        <v>0</v>
      </c>
      <c r="W60" s="2">
        <f>[1]!s_stmnote_bank_631($B60,W$35,1,2,100000000)</f>
        <v>0</v>
      </c>
      <c r="X60" s="2">
        <f>[1]!s_stmnote_bank_631($B60,X$35,1,2,100000000)</f>
        <v>0</v>
      </c>
      <c r="Y60" s="2">
        <f>[1]!s_stmnote_bank_631($B60,Y$35,1,2,100000000)</f>
        <v>0</v>
      </c>
      <c r="Z60" s="2">
        <f>[1]!s_stmnote_bank_631($B60,Z$35,1,2,100000000)</f>
        <v>0</v>
      </c>
      <c r="AA60" s="2">
        <f>[1]!s_stmnote_bank_631($B60,AA$35,1,2,100000000)</f>
        <v>0</v>
      </c>
    </row>
    <row r="61" spans="2:27" x14ac:dyDescent="0.4">
      <c r="B61" t="s">
        <v>72</v>
      </c>
      <c r="C61" s="3" t="s">
        <v>23</v>
      </c>
      <c r="D61" s="2">
        <f>[1]!s_stmnote_bank_631($B61,D$35,1,2,100000000)</f>
        <v>0</v>
      </c>
      <c r="E61" s="2">
        <f>[1]!s_stmnote_bank_631($B61,E$35,1,2,100000000)</f>
        <v>0</v>
      </c>
      <c r="F61" s="2">
        <f>[1]!s_stmnote_bank_631($B61,F$35,1,2,100000000)</f>
        <v>0</v>
      </c>
      <c r="G61" s="2">
        <f>[1]!s_stmnote_bank_631($B61,G$35,1,2,100000000)</f>
        <v>0</v>
      </c>
      <c r="H61" s="2">
        <f>[1]!s_stmnote_bank_631($B61,H$35,1,2,100000000)</f>
        <v>0</v>
      </c>
      <c r="I61" s="2">
        <f>[1]!s_stmnote_bank_631($B61,I$35,1,2,100000000)</f>
        <v>0</v>
      </c>
      <c r="J61" s="2">
        <f>[1]!s_stmnote_bank_631($B61,J$35,1,2,100000000)</f>
        <v>0</v>
      </c>
      <c r="K61" s="2">
        <f>[1]!s_stmnote_bank_631($B61,K$35,1,2,100000000)</f>
        <v>0</v>
      </c>
      <c r="L61" s="2">
        <f>[1]!s_stmnote_bank_631($B61,L$35,1,2,100000000)</f>
        <v>0</v>
      </c>
      <c r="M61" s="2">
        <f>[1]!s_stmnote_bank_631($B61,M$35,1,2,100000000)</f>
        <v>0</v>
      </c>
      <c r="N61" s="2">
        <f>[1]!s_stmnote_bank_631($B61,N$35,1,2,100000000)</f>
        <v>0</v>
      </c>
      <c r="O61" s="2">
        <f>[1]!s_stmnote_bank_631($B61,O$35,1,2,100000000)</f>
        <v>0</v>
      </c>
      <c r="P61" s="2">
        <f>[1]!s_stmnote_bank_631($B61,P$35,1,2,100000000)</f>
        <v>4.61165</v>
      </c>
      <c r="Q61" s="2">
        <f>[1]!s_stmnote_bank_631($B61,Q$35,1,2,100000000)</f>
        <v>0</v>
      </c>
      <c r="R61" s="2">
        <f>[1]!s_stmnote_bank_631($B61,R$35,1,2,100000000)</f>
        <v>0</v>
      </c>
      <c r="S61" s="2">
        <f>[1]!s_stmnote_bank_631($B61,S$35,1,2,100000000)</f>
        <v>0</v>
      </c>
      <c r="T61" s="2">
        <f>[1]!s_stmnote_bank_631($B61,T$35,1,2,100000000)</f>
        <v>0</v>
      </c>
      <c r="U61" s="2">
        <f>[1]!s_stmnote_bank_631($B61,U$35,1,2,100000000)</f>
        <v>0</v>
      </c>
      <c r="V61" s="2">
        <f>[1]!s_stmnote_bank_631($B61,V$35,1,2,100000000)</f>
        <v>0</v>
      </c>
      <c r="W61" s="2">
        <f>[1]!s_stmnote_bank_631($B61,W$35,1,2,100000000)</f>
        <v>0</v>
      </c>
      <c r="X61" s="2">
        <f>[1]!s_stmnote_bank_631($B61,X$35,1,2,100000000)</f>
        <v>0</v>
      </c>
      <c r="Y61" s="2">
        <f>[1]!s_stmnote_bank_631($B61,Y$35,1,2,100000000)</f>
        <v>0</v>
      </c>
      <c r="Z61" s="2">
        <f>[1]!s_stmnote_bank_631($B61,Z$35,1,2,100000000)</f>
        <v>0</v>
      </c>
      <c r="AA61" s="2">
        <f>[1]!s_stmnote_bank_631($B61,AA$35,1,2,100000000)</f>
        <v>0</v>
      </c>
    </row>
    <row r="62" spans="2:27" x14ac:dyDescent="0.4">
      <c r="B62" t="s">
        <v>73</v>
      </c>
      <c r="C62" s="4" t="s">
        <v>24</v>
      </c>
      <c r="D62" s="2">
        <v>143422.78558472003</v>
      </c>
      <c r="E62" s="2">
        <v>79844.413217360008</v>
      </c>
      <c r="F62" s="2">
        <v>163310.70035361001</v>
      </c>
      <c r="G62" s="2">
        <v>140534.95765900001</v>
      </c>
      <c r="H62" s="2">
        <v>190579.84477359607</v>
      </c>
      <c r="I62" s="2">
        <v>164309.9690991198</v>
      </c>
      <c r="J62" s="2">
        <v>213188.97294627959</v>
      </c>
      <c r="K62" s="2">
        <v>217954.77184772381</v>
      </c>
      <c r="L62" s="2">
        <v>287002.65705759026</v>
      </c>
      <c r="M62" s="2">
        <v>315535.94309000002</v>
      </c>
      <c r="N62" s="2">
        <v>349616.9823822602</v>
      </c>
      <c r="O62" s="2">
        <v>368826.00021227152</v>
      </c>
      <c r="P62" s="2">
        <v>401653.0383376336</v>
      </c>
      <c r="Q62" s="2">
        <v>416375.35925383394</v>
      </c>
      <c r="R62" s="2">
        <v>458686.39742032584</v>
      </c>
      <c r="S62" s="2">
        <v>470501.7271800001</v>
      </c>
      <c r="T62" s="2">
        <v>519651.96137291775</v>
      </c>
      <c r="U62" s="2">
        <v>531750.87456999999</v>
      </c>
      <c r="V62" s="2">
        <v>583131.77136805735</v>
      </c>
      <c r="W62" s="2">
        <v>597289.40708999999</v>
      </c>
      <c r="X62" s="2">
        <v>648059.49581427535</v>
      </c>
      <c r="Y62" s="2">
        <v>689524.70877880335</v>
      </c>
      <c r="Z62" s="2">
        <v>729076.84411921352</v>
      </c>
      <c r="AA62" s="2">
        <v>783570.34735374805</v>
      </c>
    </row>
    <row r="63" spans="2:27" x14ac:dyDescent="0.4">
      <c r="B63" t="s">
        <v>73</v>
      </c>
      <c r="C63" s="5" t="s">
        <v>25</v>
      </c>
      <c r="D63" s="2">
        <v>115656.18000000001</v>
      </c>
      <c r="E63" s="2">
        <v>58666.16</v>
      </c>
      <c r="F63" s="2">
        <v>129837.02</v>
      </c>
      <c r="G63" s="2">
        <v>108828.19</v>
      </c>
      <c r="H63" s="2">
        <v>147745.81000000003</v>
      </c>
      <c r="I63" s="2">
        <v>123780.39000000001</v>
      </c>
      <c r="J63" s="2">
        <v>160908.31999999998</v>
      </c>
      <c r="K63" s="2">
        <v>160045.18</v>
      </c>
      <c r="L63" s="2">
        <v>214362.58000000002</v>
      </c>
      <c r="M63" s="2">
        <v>237901.96</v>
      </c>
      <c r="N63" s="2">
        <v>261661.90999999997</v>
      </c>
      <c r="O63" s="2">
        <v>275079.2</v>
      </c>
      <c r="P63" s="2">
        <v>298723.15000000002</v>
      </c>
      <c r="Q63" s="2">
        <v>311250.68</v>
      </c>
      <c r="R63" s="2">
        <v>337926.57999999996</v>
      </c>
      <c r="S63" s="2">
        <v>351198.64</v>
      </c>
      <c r="T63" s="2">
        <v>381039.07999999996</v>
      </c>
      <c r="U63" s="2">
        <v>395359.87</v>
      </c>
      <c r="V63" s="2">
        <v>423893.12999999995</v>
      </c>
      <c r="W63" s="2">
        <v>431329.19</v>
      </c>
      <c r="X63" s="2">
        <v>466582.42999999993</v>
      </c>
      <c r="Y63" s="2">
        <v>496825.97000000003</v>
      </c>
      <c r="Z63" s="2">
        <v>516204.86</v>
      </c>
      <c r="AA63" s="2">
        <v>551461.52</v>
      </c>
    </row>
    <row r="64" spans="2:27" x14ac:dyDescent="0.4">
      <c r="B64" t="s">
        <v>73</v>
      </c>
      <c r="C64" s="5" t="s">
        <v>26</v>
      </c>
      <c r="D64" s="2">
        <v>25155.997889720002</v>
      </c>
      <c r="E64" s="2">
        <v>21178.253217359998</v>
      </c>
      <c r="F64" s="2">
        <v>30379.17846961</v>
      </c>
      <c r="G64" s="2">
        <v>31069.658729999999</v>
      </c>
      <c r="H64" s="2">
        <v>36999.229509999997</v>
      </c>
      <c r="I64" s="2">
        <v>36323.367310000001</v>
      </c>
      <c r="J64" s="2">
        <v>45023.033030000006</v>
      </c>
      <c r="K64" s="2">
        <v>53928.586169999995</v>
      </c>
      <c r="L64" s="2">
        <v>62036.142079999998</v>
      </c>
      <c r="M64" s="2">
        <v>69100.576489999992</v>
      </c>
      <c r="N64" s="2">
        <v>74682.515371842106</v>
      </c>
      <c r="O64" s="2">
        <v>80891.035612271604</v>
      </c>
      <c r="P64" s="2">
        <v>87174.92778170589</v>
      </c>
      <c r="Q64" s="2">
        <v>94589.396823834002</v>
      </c>
      <c r="R64" s="2">
        <v>101898.2707203258</v>
      </c>
      <c r="S64" s="2">
        <v>110886.72000000002</v>
      </c>
      <c r="T64" s="2">
        <v>116738.51</v>
      </c>
      <c r="U64" s="2">
        <v>126423.72</v>
      </c>
      <c r="V64" s="2">
        <v>134001.99</v>
      </c>
      <c r="W64" s="2">
        <v>144179.25</v>
      </c>
      <c r="X64" s="2">
        <v>152248.93000000002</v>
      </c>
      <c r="Y64" s="2">
        <v>166710.90000000002</v>
      </c>
      <c r="Z64" s="2">
        <v>179315.47</v>
      </c>
      <c r="AA64" s="2">
        <v>195177.60000000001</v>
      </c>
    </row>
    <row r="65" spans="2:27" x14ac:dyDescent="0.4">
      <c r="B65" t="s">
        <v>73</v>
      </c>
      <c r="C65" s="5" t="s">
        <v>27</v>
      </c>
      <c r="D65" s="2">
        <v>2528.2973300000003</v>
      </c>
      <c r="E65" s="2">
        <v>0</v>
      </c>
      <c r="F65" s="2">
        <v>2875.0858600000001</v>
      </c>
      <c r="G65" s="2">
        <v>637.10892899999999</v>
      </c>
      <c r="H65" s="2">
        <v>5408.1869379858999</v>
      </c>
      <c r="I65" s="2">
        <v>4206.2117891197995</v>
      </c>
      <c r="J65" s="2">
        <v>6744.1953117503999</v>
      </c>
      <c r="K65" s="2">
        <v>3981.0056777238001</v>
      </c>
      <c r="L65" s="2">
        <v>9719.9554002809</v>
      </c>
      <c r="M65" s="2">
        <v>8533.4066000000003</v>
      </c>
      <c r="N65" s="2">
        <v>11960.502779999999</v>
      </c>
      <c r="O65" s="2">
        <v>12855.7646</v>
      </c>
      <c r="P65" s="2">
        <v>14215.092819999998</v>
      </c>
      <c r="Q65" s="2">
        <v>10535.282429999999</v>
      </c>
      <c r="R65" s="2">
        <v>17103.76122</v>
      </c>
      <c r="S65" s="2">
        <v>8416.3671799999993</v>
      </c>
      <c r="T65" s="2">
        <v>19870.589480000002</v>
      </c>
      <c r="U65" s="2">
        <v>9967.2845699999998</v>
      </c>
      <c r="V65" s="2">
        <v>22997.963629999998</v>
      </c>
      <c r="W65" s="2">
        <v>19842.249349999998</v>
      </c>
      <c r="X65" s="2">
        <v>26789.977789999997</v>
      </c>
      <c r="Y65" s="2">
        <v>23927.427409999997</v>
      </c>
      <c r="Z65" s="2">
        <v>30866.788659999995</v>
      </c>
      <c r="AA65" s="2">
        <v>34085.259360000004</v>
      </c>
    </row>
    <row r="66" spans="2:27" x14ac:dyDescent="0.4">
      <c r="B66" t="s">
        <v>73</v>
      </c>
      <c r="C66" s="6" t="s">
        <v>28</v>
      </c>
      <c r="D66" s="2">
        <v>82.310365000000004</v>
      </c>
      <c r="E66" s="2">
        <v>0</v>
      </c>
      <c r="F66" s="2">
        <v>219.41602399999999</v>
      </c>
      <c r="G66" s="2">
        <v>0</v>
      </c>
      <c r="H66" s="2">
        <v>426.61832561009999</v>
      </c>
      <c r="I66" s="2">
        <v>0</v>
      </c>
      <c r="J66" s="2">
        <v>513.4246045292</v>
      </c>
      <c r="K66" s="2">
        <v>0</v>
      </c>
      <c r="L66" s="2">
        <v>883.9795773093</v>
      </c>
      <c r="M66" s="2">
        <v>0</v>
      </c>
      <c r="N66" s="2">
        <v>1312.0542304180999</v>
      </c>
      <c r="O66" s="2">
        <v>0</v>
      </c>
      <c r="P66" s="2">
        <v>1539.8677359276001</v>
      </c>
      <c r="Q66" s="2">
        <v>0</v>
      </c>
      <c r="R66" s="2">
        <v>1757.7854800000002</v>
      </c>
      <c r="S66" s="2">
        <v>0</v>
      </c>
      <c r="T66" s="2">
        <v>2003.7818929177001</v>
      </c>
      <c r="U66" s="2">
        <v>0</v>
      </c>
      <c r="V66" s="2">
        <v>2238.6877380577002</v>
      </c>
      <c r="W66" s="2">
        <v>1938.7177399999998</v>
      </c>
      <c r="X66" s="2">
        <v>2438.1580242752998</v>
      </c>
      <c r="Y66" s="2">
        <v>2060.4113688033999</v>
      </c>
      <c r="Z66" s="2">
        <v>2689.7254592134</v>
      </c>
      <c r="AA66" s="2">
        <v>2845.9679937484002</v>
      </c>
    </row>
    <row r="70" spans="2:27" x14ac:dyDescent="0.4">
      <c r="C70" t="s">
        <v>82</v>
      </c>
      <c r="D70" s="1">
        <v>38717</v>
      </c>
      <c r="E70" s="1">
        <v>38898</v>
      </c>
      <c r="F70" s="1">
        <v>39082</v>
      </c>
      <c r="G70" s="1">
        <v>39263</v>
      </c>
      <c r="H70" s="1">
        <v>39447</v>
      </c>
      <c r="I70" s="1">
        <v>39629</v>
      </c>
      <c r="J70" s="1">
        <v>39813</v>
      </c>
      <c r="K70" s="1">
        <v>39994</v>
      </c>
      <c r="L70" s="1">
        <v>40178</v>
      </c>
      <c r="M70" s="1">
        <v>40359</v>
      </c>
      <c r="N70" s="1">
        <v>40543</v>
      </c>
      <c r="O70" s="1">
        <v>40724</v>
      </c>
      <c r="P70" s="1">
        <v>40908</v>
      </c>
      <c r="Q70" s="1">
        <v>41090</v>
      </c>
      <c r="R70" s="1">
        <v>41274</v>
      </c>
      <c r="S70" s="1">
        <v>41455</v>
      </c>
      <c r="T70" s="1">
        <v>41639</v>
      </c>
      <c r="U70" s="1">
        <v>41820</v>
      </c>
      <c r="V70" s="1">
        <v>42004</v>
      </c>
      <c r="W70" s="1">
        <v>42185</v>
      </c>
      <c r="X70" s="1">
        <v>42369</v>
      </c>
      <c r="Y70" s="1">
        <v>42551</v>
      </c>
      <c r="Z70" s="1">
        <v>42735</v>
      </c>
      <c r="AA70" s="1">
        <v>42916</v>
      </c>
    </row>
    <row r="71" spans="2:27" x14ac:dyDescent="0.4">
      <c r="B71" t="s">
        <v>48</v>
      </c>
      <c r="C71" s="3" t="s">
        <v>0</v>
      </c>
      <c r="D71" s="12">
        <f>[1]!s_stmnote_bank_632($B71,D$70,1,2,100000000)</f>
        <v>0</v>
      </c>
      <c r="E71" s="12">
        <f>[1]!s_stmnote_bank_632($B71,E$70,1,2,100000000)</f>
        <v>0</v>
      </c>
      <c r="F71" s="12">
        <f>[1]!s_stmnote_bank_632($B71,F$70,1,2,100000000)</f>
        <v>0</v>
      </c>
      <c r="G71" s="12">
        <f>[1]!s_stmnote_bank_632($B71,G$70,1,2,100000000)</f>
        <v>0</v>
      </c>
      <c r="H71" s="12">
        <f>[1]!s_stmnote_bank_632($B71,H$70,1,2,100000000)</f>
        <v>91.5</v>
      </c>
      <c r="I71" s="12">
        <f>[1]!s_stmnote_bank_632($B71,I$70,1,2,100000000)</f>
        <v>42.5</v>
      </c>
      <c r="J71" s="12">
        <f>[1]!s_stmnote_bank_632($B71,J$70,1,2,100000000)</f>
        <v>75.900000000000006</v>
      </c>
      <c r="K71" s="12">
        <f>[1]!s_stmnote_bank_632($B71,K$70,1,2,100000000)</f>
        <v>26.38</v>
      </c>
      <c r="L71" s="12">
        <f>[1]!s_stmnote_bank_632($B71,L$70,1,2,100000000)</f>
        <v>55.68</v>
      </c>
      <c r="M71" s="12">
        <f>[1]!s_stmnote_bank_632($B71,M$70,1,2,100000000)</f>
        <v>34.549999999999997</v>
      </c>
      <c r="N71" s="12">
        <f>[1]!s_stmnote_bank_632($B71,N$70,1,2,100000000)</f>
        <v>72.099999999999994</v>
      </c>
      <c r="O71" s="12">
        <f>[1]!s_stmnote_bank_632($B71,O$70,1,2,100000000)</f>
        <v>52.72</v>
      </c>
      <c r="P71" s="12">
        <f>[1]!s_stmnote_bank_632($B71,P$70,1,2,100000000)</f>
        <v>106.63</v>
      </c>
      <c r="Q71" s="12">
        <f>[1]!s_stmnote_bank_632($B71,Q$70,1,2,100000000)</f>
        <v>55.9</v>
      </c>
      <c r="R71" s="12">
        <f>[1]!s_stmnote_bank_632($B71,R$70,1,2,100000000)</f>
        <v>99.87</v>
      </c>
      <c r="S71" s="12">
        <f>[1]!s_stmnote_bank_632($B71,S$70,1,2,100000000)</f>
        <v>48.74</v>
      </c>
      <c r="T71" s="12">
        <f>[1]!s_stmnote_bank_632($B71,T$70,1,2,100000000)</f>
        <v>98.84</v>
      </c>
      <c r="U71" s="12">
        <f>[1]!s_stmnote_bank_632($B71,U$70,1,2,100000000)</f>
        <v>51.42</v>
      </c>
      <c r="V71" s="12">
        <f>[1]!s_stmnote_bank_632($B71,V$70,1,2,100000000)</f>
        <v>103.26</v>
      </c>
      <c r="W71" s="12">
        <f>[1]!s_stmnote_bank_632($B71,W$70,1,2,100000000)</f>
        <v>53.44</v>
      </c>
      <c r="X71" s="12">
        <f>[1]!s_stmnote_bank_632($B71,X$70,1,2,100000000)</f>
        <v>104.39</v>
      </c>
      <c r="Y71" s="12">
        <f>[1]!s_stmnote_bank_632($B71,Y$70,1,2,100000000)</f>
        <v>51.39</v>
      </c>
      <c r="Z71" s="12">
        <f>[1]!s_stmnote_bank_632($B71,Z$70,1,2,100000000)</f>
        <v>105.97</v>
      </c>
      <c r="AA71" s="12">
        <f>[1]!s_stmnote_bank_632($B71,AA$70,1,2,100000000)</f>
        <v>70.39</v>
      </c>
    </row>
    <row r="72" spans="2:27" x14ac:dyDescent="0.4">
      <c r="B72" t="s">
        <v>49</v>
      </c>
      <c r="C72" s="3" t="s">
        <v>1</v>
      </c>
      <c r="D72" s="12">
        <f>[1]!s_stmnote_bank_632($B72,D$70,1,2,100000000)</f>
        <v>0</v>
      </c>
      <c r="E72" s="12">
        <f>[1]!s_stmnote_bank_632($B72,E$70,1,2,100000000)</f>
        <v>0</v>
      </c>
      <c r="F72" s="12">
        <f>[1]!s_stmnote_bank_632($B72,F$70,1,2,100000000)</f>
        <v>0</v>
      </c>
      <c r="G72" s="12">
        <f>[1]!s_stmnote_bank_632($B72,G$70,1,2,100000000)</f>
        <v>0</v>
      </c>
      <c r="H72" s="12">
        <f>[1]!s_stmnote_bank_632($B72,H$70,1,2,100000000)</f>
        <v>73.14</v>
      </c>
      <c r="I72" s="12">
        <f>[1]!s_stmnote_bank_632($B72,I$70,1,2,100000000)</f>
        <v>37.08</v>
      </c>
      <c r="J72" s="12">
        <f>[1]!s_stmnote_bank_632($B72,J$70,1,2,100000000)</f>
        <v>64.510000000000005</v>
      </c>
      <c r="K72" s="12">
        <f>[1]!s_stmnote_bank_632($B72,K$70,1,2,100000000)</f>
        <v>22.61</v>
      </c>
      <c r="L72" s="12">
        <f>[1]!s_stmnote_bank_632($B72,L$70,1,2,100000000)</f>
        <v>47.19</v>
      </c>
      <c r="M72" s="12">
        <f>[1]!s_stmnote_bank_632($B72,M$70,1,2,100000000)</f>
        <v>27.27</v>
      </c>
      <c r="N72" s="12">
        <f>[1]!s_stmnote_bank_632($B72,N$70,1,2,100000000)</f>
        <v>56.93</v>
      </c>
      <c r="O72" s="12">
        <f>[1]!s_stmnote_bank_632($B72,O$70,1,2,100000000)</f>
        <v>39.93</v>
      </c>
      <c r="P72" s="12">
        <f>[1]!s_stmnote_bank_632($B72,P$70,1,2,100000000)</f>
        <v>85.08</v>
      </c>
      <c r="Q72" s="12">
        <f>[1]!s_stmnote_bank_632($B72,Q$70,1,2,100000000)</f>
        <v>45.27</v>
      </c>
      <c r="R72" s="12">
        <f>[1]!s_stmnote_bank_632($B72,R$70,1,2,100000000)</f>
        <v>80.599999999999994</v>
      </c>
      <c r="S72" s="12">
        <f>[1]!s_stmnote_bank_632($B72,S$70,1,2,100000000)</f>
        <v>39.71</v>
      </c>
      <c r="T72" s="12">
        <f>[1]!s_stmnote_bank_632($B72,T$70,1,2,100000000)</f>
        <v>80.790000000000006</v>
      </c>
      <c r="U72" s="12">
        <f>[1]!s_stmnote_bank_632($B72,U$70,1,2,100000000)</f>
        <v>44.56</v>
      </c>
      <c r="V72" s="12">
        <f>[1]!s_stmnote_bank_632($B72,V$70,1,2,100000000)</f>
        <v>82.24</v>
      </c>
      <c r="W72" s="12">
        <f>[1]!s_stmnote_bank_632($B72,W$70,1,2,100000000)</f>
        <v>40.08</v>
      </c>
      <c r="X72" s="12">
        <f>[1]!s_stmnote_bank_632($B72,X$70,1,2,100000000)</f>
        <v>79.25</v>
      </c>
      <c r="Y72" s="12">
        <f>[1]!s_stmnote_bank_632($B72,Y$70,1,2,100000000)</f>
        <v>40.68</v>
      </c>
      <c r="Z72" s="12">
        <f>[1]!s_stmnote_bank_632($B72,Z$70,1,2,100000000)</f>
        <v>82.79</v>
      </c>
      <c r="AA72" s="12">
        <f>[1]!s_stmnote_bank_632($B72,AA$70,1,2,100000000)</f>
        <v>46.24</v>
      </c>
    </row>
    <row r="73" spans="2:27" x14ac:dyDescent="0.4">
      <c r="B73" t="s">
        <v>50</v>
      </c>
      <c r="C73" s="3" t="s">
        <v>2</v>
      </c>
      <c r="D73" s="12">
        <f>[1]!s_stmnote_bank_632($B73,D$70,1,2,100000000)</f>
        <v>0</v>
      </c>
      <c r="E73" s="12">
        <f>[1]!s_stmnote_bank_632($B73,E$70,1,2,100000000)</f>
        <v>0</v>
      </c>
      <c r="F73" s="12">
        <f>[1]!s_stmnote_bank_632($B73,F$70,1,2,100000000)</f>
        <v>0</v>
      </c>
      <c r="G73" s="12">
        <f>[1]!s_stmnote_bank_632($B73,G$70,1,2,100000000)</f>
        <v>0</v>
      </c>
      <c r="H73" s="12">
        <f>[1]!s_stmnote_bank_632($B73,H$70,1,2,100000000)</f>
        <v>116.13</v>
      </c>
      <c r="I73" s="12">
        <f>[1]!s_stmnote_bank_632($B73,I$70,1,2,100000000)</f>
        <v>0</v>
      </c>
      <c r="J73" s="12">
        <f>[1]!s_stmnote_bank_632($B73,J$70,1,2,100000000)</f>
        <v>101.65</v>
      </c>
      <c r="K73" s="12">
        <f>[1]!s_stmnote_bank_632($B73,K$70,1,2,100000000)</f>
        <v>0</v>
      </c>
      <c r="L73" s="12">
        <f>[1]!s_stmnote_bank_632($B73,L$70,1,2,100000000)</f>
        <v>65.739999999999995</v>
      </c>
      <c r="M73" s="12">
        <f>[1]!s_stmnote_bank_632($B73,M$70,1,2,100000000)</f>
        <v>38.729999999999997</v>
      </c>
      <c r="N73" s="12">
        <f>[1]!s_stmnote_bank_632($B73,N$70,1,2,100000000)</f>
        <v>81.62</v>
      </c>
      <c r="O73" s="12">
        <f>[1]!s_stmnote_bank_632($B73,O$70,1,2,100000000)</f>
        <v>62.96</v>
      </c>
      <c r="P73" s="12">
        <f>[1]!s_stmnote_bank_632($B73,P$70,1,2,100000000)</f>
        <v>126.99</v>
      </c>
      <c r="Q73" s="12">
        <f>[1]!s_stmnote_bank_632($B73,Q$70,1,2,100000000)</f>
        <v>70.150000000000006</v>
      </c>
      <c r="R73" s="12">
        <f>[1]!s_stmnote_bank_632($B73,R$70,1,2,100000000)</f>
        <v>125.8</v>
      </c>
      <c r="S73" s="12">
        <f>[1]!s_stmnote_bank_632($B73,S$70,1,2,100000000)</f>
        <v>60.78</v>
      </c>
      <c r="T73" s="12">
        <f>[1]!s_stmnote_bank_632($B73,T$70,1,2,100000000)</f>
        <v>117.93</v>
      </c>
      <c r="U73" s="12">
        <f>[1]!s_stmnote_bank_632($B73,U$70,1,2,100000000)</f>
        <v>62</v>
      </c>
      <c r="V73" s="12">
        <f>[1]!s_stmnote_bank_632($B73,V$70,1,2,100000000)</f>
        <v>124.76</v>
      </c>
      <c r="W73" s="12">
        <f>[1]!s_stmnote_bank_632($B73,W$70,1,2,100000000)</f>
        <v>63.71</v>
      </c>
      <c r="X73" s="12">
        <f>[1]!s_stmnote_bank_632($B73,X$70,1,2,100000000)</f>
        <v>132.38</v>
      </c>
      <c r="Y73" s="12">
        <f>[1]!s_stmnote_bank_632($B73,Y$70,1,2,100000000)</f>
        <v>72.98</v>
      </c>
      <c r="Z73" s="12">
        <f>[1]!s_stmnote_bank_632($B73,Z$70,1,2,100000000)</f>
        <v>165.59</v>
      </c>
      <c r="AA73" s="12">
        <f>[1]!s_stmnote_bank_632($B73,AA$70,1,2,100000000)</f>
        <v>89.54</v>
      </c>
    </row>
    <row r="74" spans="2:27" x14ac:dyDescent="0.4">
      <c r="B74" t="s">
        <v>51</v>
      </c>
      <c r="C74" s="3" t="s">
        <v>3</v>
      </c>
      <c r="D74" s="12">
        <f>[1]!s_stmnote_bank_632($B74,D$70,1,2,100000000)</f>
        <v>0</v>
      </c>
      <c r="E74" s="12">
        <f>[1]!s_stmnote_bank_632($B74,E$70,1,2,100000000)</f>
        <v>0</v>
      </c>
      <c r="F74" s="12">
        <f>[1]!s_stmnote_bank_632($B74,F$70,1,2,100000000)</f>
        <v>0</v>
      </c>
      <c r="G74" s="12">
        <f>[1]!s_stmnote_bank_632($B74,G$70,1,2,100000000)</f>
        <v>0</v>
      </c>
      <c r="H74" s="12">
        <f>[1]!s_stmnote_bank_632($B74,H$70,1,2,100000000)</f>
        <v>0</v>
      </c>
      <c r="I74" s="12">
        <f>[1]!s_stmnote_bank_632($B74,I$70,1,2,100000000)</f>
        <v>0</v>
      </c>
      <c r="J74" s="12">
        <f>[1]!s_stmnote_bank_632($B74,J$70,1,2,100000000)</f>
        <v>0</v>
      </c>
      <c r="K74" s="12">
        <f>[1]!s_stmnote_bank_632($B74,K$70,1,2,100000000)</f>
        <v>0</v>
      </c>
      <c r="L74" s="12">
        <f>[1]!s_stmnote_bank_632($B74,L$70,1,2,100000000)</f>
        <v>0</v>
      </c>
      <c r="M74" s="12">
        <f>[1]!s_stmnote_bank_632($B74,M$70,1,2,100000000)</f>
        <v>0</v>
      </c>
      <c r="N74" s="12">
        <f>[1]!s_stmnote_bank_632($B74,N$70,1,2,100000000)</f>
        <v>0</v>
      </c>
      <c r="O74" s="12">
        <f>[1]!s_stmnote_bank_632($B74,O$70,1,2,100000000)</f>
        <v>0</v>
      </c>
      <c r="P74" s="12">
        <f>[1]!s_stmnote_bank_632($B74,P$70,1,2,100000000)</f>
        <v>0</v>
      </c>
      <c r="Q74" s="12">
        <f>[1]!s_stmnote_bank_632($B74,Q$70,1,2,100000000)</f>
        <v>0</v>
      </c>
      <c r="R74" s="12">
        <f>[1]!s_stmnote_bank_632($B74,R$70,1,2,100000000)</f>
        <v>0</v>
      </c>
      <c r="S74" s="12">
        <f>[1]!s_stmnote_bank_632($B74,S$70,1,2,100000000)</f>
        <v>0</v>
      </c>
      <c r="T74" s="12">
        <f>[1]!s_stmnote_bank_632($B74,T$70,1,2,100000000)</f>
        <v>0</v>
      </c>
      <c r="U74" s="12">
        <f>[1]!s_stmnote_bank_632($B74,U$70,1,2,100000000)</f>
        <v>0</v>
      </c>
      <c r="V74" s="12">
        <f>[1]!s_stmnote_bank_632($B74,V$70,1,2,100000000)</f>
        <v>0</v>
      </c>
      <c r="W74" s="12">
        <f>[1]!s_stmnote_bank_632($B74,W$70,1,2,100000000)</f>
        <v>0</v>
      </c>
      <c r="X74" s="12">
        <f>[1]!s_stmnote_bank_632($B74,X$70,1,2,100000000)</f>
        <v>0</v>
      </c>
      <c r="Y74" s="12">
        <f>[1]!s_stmnote_bank_632($B74,Y$70,1,2,100000000)</f>
        <v>0</v>
      </c>
      <c r="Z74" s="12">
        <f>[1]!s_stmnote_bank_632($B74,Z$70,1,2,100000000)</f>
        <v>0</v>
      </c>
      <c r="AA74" s="12">
        <f>[1]!s_stmnote_bank_632($B74,AA$70,1,2,100000000)</f>
        <v>0</v>
      </c>
    </row>
    <row r="75" spans="2:27" x14ac:dyDescent="0.4">
      <c r="B75" t="s">
        <v>52</v>
      </c>
      <c r="C75" s="3" t="s">
        <v>4</v>
      </c>
      <c r="D75" s="12">
        <f>[1]!s_stmnote_bank_632($B75,D$70,1,2,100000000)</f>
        <v>0</v>
      </c>
      <c r="E75" s="12">
        <f>[1]!s_stmnote_bank_632($B75,E$70,1,2,100000000)</f>
        <v>0</v>
      </c>
      <c r="F75" s="12">
        <f>[1]!s_stmnote_bank_632($B75,F$70,1,2,100000000)</f>
        <v>0</v>
      </c>
      <c r="G75" s="12">
        <f>[1]!s_stmnote_bank_632($B75,G$70,1,2,100000000)</f>
        <v>0</v>
      </c>
      <c r="H75" s="12">
        <f>[1]!s_stmnote_bank_632($B75,H$70,1,2,100000000)</f>
        <v>0</v>
      </c>
      <c r="I75" s="12">
        <f>[1]!s_stmnote_bank_632($B75,I$70,1,2,100000000)</f>
        <v>0</v>
      </c>
      <c r="J75" s="12">
        <f>[1]!s_stmnote_bank_632($B75,J$70,1,2,100000000)</f>
        <v>0</v>
      </c>
      <c r="K75" s="12">
        <f>[1]!s_stmnote_bank_632($B75,K$70,1,2,100000000)</f>
        <v>0</v>
      </c>
      <c r="L75" s="12">
        <f>[1]!s_stmnote_bank_632($B75,L$70,1,2,100000000)</f>
        <v>0</v>
      </c>
      <c r="M75" s="12">
        <f>[1]!s_stmnote_bank_632($B75,M$70,1,2,100000000)</f>
        <v>0</v>
      </c>
      <c r="N75" s="12">
        <f>[1]!s_stmnote_bank_632($B75,N$70,1,2,100000000)</f>
        <v>0</v>
      </c>
      <c r="O75" s="12">
        <f>[1]!s_stmnote_bank_632($B75,O$70,1,2,100000000)</f>
        <v>0</v>
      </c>
      <c r="P75" s="12">
        <f>[1]!s_stmnote_bank_632($B75,P$70,1,2,100000000)</f>
        <v>0</v>
      </c>
      <c r="Q75" s="12">
        <f>[1]!s_stmnote_bank_632($B75,Q$70,1,2,100000000)</f>
        <v>0</v>
      </c>
      <c r="R75" s="12">
        <f>[1]!s_stmnote_bank_632($B75,R$70,1,2,100000000)</f>
        <v>0</v>
      </c>
      <c r="S75" s="12">
        <f>[1]!s_stmnote_bank_632($B75,S$70,1,2,100000000)</f>
        <v>0</v>
      </c>
      <c r="T75" s="12">
        <f>[1]!s_stmnote_bank_632($B75,T$70,1,2,100000000)</f>
        <v>0</v>
      </c>
      <c r="U75" s="12">
        <f>[1]!s_stmnote_bank_632($B75,U$70,1,2,100000000)</f>
        <v>0</v>
      </c>
      <c r="V75" s="12">
        <f>[1]!s_stmnote_bank_632($B75,V$70,1,2,100000000)</f>
        <v>0</v>
      </c>
      <c r="W75" s="12">
        <f>[1]!s_stmnote_bank_632($B75,W$70,1,2,100000000)</f>
        <v>0</v>
      </c>
      <c r="X75" s="12">
        <f>[1]!s_stmnote_bank_632($B75,X$70,1,2,100000000)</f>
        <v>0</v>
      </c>
      <c r="Y75" s="12">
        <f>[1]!s_stmnote_bank_632($B75,Y$70,1,2,100000000)</f>
        <v>0</v>
      </c>
      <c r="Z75" s="12">
        <f>[1]!s_stmnote_bank_632($B75,Z$70,1,2,100000000)</f>
        <v>0</v>
      </c>
      <c r="AA75" s="12">
        <f>[1]!s_stmnote_bank_632($B75,AA$70,1,2,100000000)</f>
        <v>0</v>
      </c>
    </row>
    <row r="76" spans="2:27" x14ac:dyDescent="0.4">
      <c r="B76" t="s">
        <v>34</v>
      </c>
      <c r="C76" s="7" t="s">
        <v>33</v>
      </c>
      <c r="D76" s="12">
        <f>[1]!s_stmnote_bank_632($B76,D$70,1,2,100000000)</f>
        <v>0</v>
      </c>
      <c r="E76" s="12">
        <f>[1]!s_stmnote_bank_632($B76,E$70,1,2,100000000)</f>
        <v>0</v>
      </c>
      <c r="F76" s="12">
        <f>[1]!s_stmnote_bank_632($B76,F$70,1,2,100000000)</f>
        <v>0</v>
      </c>
      <c r="G76" s="12">
        <f>[1]!s_stmnote_bank_632($B76,G$70,1,2,100000000)</f>
        <v>0</v>
      </c>
      <c r="H76" s="12">
        <f>[1]!s_stmnote_bank_632($B76,H$70,1,2,100000000)</f>
        <v>0</v>
      </c>
      <c r="I76" s="12">
        <f>[1]!s_stmnote_bank_632($B76,I$70,1,2,100000000)</f>
        <v>0</v>
      </c>
      <c r="J76" s="12">
        <f>[1]!s_stmnote_bank_632($B76,J$70,1,2,100000000)</f>
        <v>0</v>
      </c>
      <c r="K76" s="12">
        <f>[1]!s_stmnote_bank_632($B76,K$70,1,2,100000000)</f>
        <v>0</v>
      </c>
      <c r="L76" s="12">
        <f>[1]!s_stmnote_bank_632($B76,L$70,1,2,100000000)</f>
        <v>0</v>
      </c>
      <c r="M76" s="12">
        <f>[1]!s_stmnote_bank_632($B76,M$70,1,2,100000000)</f>
        <v>0</v>
      </c>
      <c r="N76" s="12">
        <f>[1]!s_stmnote_bank_632($B76,N$70,1,2,100000000)</f>
        <v>0</v>
      </c>
      <c r="O76" s="12">
        <f>[1]!s_stmnote_bank_632($B76,O$70,1,2,100000000)</f>
        <v>0</v>
      </c>
      <c r="P76" s="12">
        <f>[1]!s_stmnote_bank_632($B76,P$70,1,2,100000000)</f>
        <v>0</v>
      </c>
      <c r="Q76" s="12">
        <f>[1]!s_stmnote_bank_632($B76,Q$70,1,2,100000000)</f>
        <v>0</v>
      </c>
      <c r="R76" s="12">
        <f>[1]!s_stmnote_bank_632($B76,R$70,1,2,100000000)</f>
        <v>0</v>
      </c>
      <c r="S76" s="12">
        <f>[1]!s_stmnote_bank_632($B76,S$70,1,2,100000000)</f>
        <v>0</v>
      </c>
      <c r="T76" s="12">
        <f>[1]!s_stmnote_bank_632($B76,T$70,1,2,100000000)</f>
        <v>62.64</v>
      </c>
      <c r="U76" s="12">
        <f>[1]!s_stmnote_bank_632($B76,U$70,1,2,100000000)</f>
        <v>0</v>
      </c>
      <c r="V76" s="12">
        <f>[1]!s_stmnote_bank_632($B76,V$70,1,2,100000000)</f>
        <v>68.86</v>
      </c>
      <c r="W76" s="12">
        <f>[1]!s_stmnote_bank_632($B76,W$70,1,2,100000000)</f>
        <v>33.090000000000003</v>
      </c>
      <c r="X76" s="12">
        <f>[1]!s_stmnote_bank_632($B76,X$70,1,2,100000000)</f>
        <v>64.489999999999995</v>
      </c>
      <c r="Y76" s="12">
        <f>[1]!s_stmnote_bank_632($B76,Y$70,1,2,100000000)</f>
        <v>31.46</v>
      </c>
      <c r="Z76" s="12">
        <f>[1]!s_stmnote_bank_632($B76,Z$70,1,2,100000000)</f>
        <v>64.64</v>
      </c>
      <c r="AA76" s="12">
        <f>[1]!s_stmnote_bank_632($B76,AA$70,1,2,100000000)</f>
        <v>34.700000000000003</v>
      </c>
    </row>
    <row r="77" spans="2:27" x14ac:dyDescent="0.4">
      <c r="B77" t="s">
        <v>53</v>
      </c>
      <c r="C77" s="3" t="s">
        <v>5</v>
      </c>
      <c r="D77" s="12">
        <f>[1]!s_stmnote_bank_632($B77,D$70,1,2,100000000)</f>
        <v>0</v>
      </c>
      <c r="E77" s="12">
        <f>[1]!s_stmnote_bank_632($B77,E$70,1,2,100000000)</f>
        <v>0</v>
      </c>
      <c r="F77" s="12">
        <f>[1]!s_stmnote_bank_632($B77,F$70,1,2,100000000)</f>
        <v>0</v>
      </c>
      <c r="G77" s="12">
        <f>[1]!s_stmnote_bank_632($B77,G$70,1,2,100000000)</f>
        <v>0</v>
      </c>
      <c r="H77" s="12">
        <f>[1]!s_stmnote_bank_632($B77,H$70,1,2,100000000)</f>
        <v>12.66</v>
      </c>
      <c r="I77" s="12">
        <f>[1]!s_stmnote_bank_632($B77,I$70,1,2,100000000)</f>
        <v>6.48</v>
      </c>
      <c r="J77" s="12">
        <f>[1]!s_stmnote_bank_632($B77,J$70,1,2,100000000)</f>
        <v>0</v>
      </c>
      <c r="K77" s="12">
        <f>[1]!s_stmnote_bank_632($B77,K$70,1,2,100000000)</f>
        <v>6.14</v>
      </c>
      <c r="L77" s="12">
        <f>[1]!s_stmnote_bank_632($B77,L$70,1,2,100000000)</f>
        <v>0</v>
      </c>
      <c r="M77" s="12">
        <f>[1]!s_stmnote_bank_632($B77,M$70,1,2,100000000)</f>
        <v>8.98</v>
      </c>
      <c r="N77" s="12">
        <f>[1]!s_stmnote_bank_632($B77,N$70,1,2,100000000)</f>
        <v>18.420000000000002</v>
      </c>
      <c r="O77" s="12">
        <f>[1]!s_stmnote_bank_632($B77,O$70,1,2,100000000)</f>
        <v>12.07</v>
      </c>
      <c r="P77" s="12">
        <f>[1]!s_stmnote_bank_632($B77,P$70,1,2,100000000)</f>
        <v>24.78</v>
      </c>
      <c r="Q77" s="12">
        <f>[1]!s_stmnote_bank_632($B77,Q$70,1,2,100000000)</f>
        <v>12.96</v>
      </c>
      <c r="R77" s="12">
        <f>[1]!s_stmnote_bank_632($B77,R$70,1,2,100000000)</f>
        <v>26.59</v>
      </c>
      <c r="S77" s="12">
        <f>[1]!s_stmnote_bank_632($B77,S$70,1,2,100000000)</f>
        <v>13.47</v>
      </c>
      <c r="T77" s="12">
        <f>[1]!s_stmnote_bank_632($B77,T$70,1,2,100000000)</f>
        <v>27.01</v>
      </c>
      <c r="U77" s="12">
        <f>[1]!s_stmnote_bank_632($B77,U$70,1,2,100000000)</f>
        <v>13.84</v>
      </c>
      <c r="V77" s="12">
        <f>[1]!s_stmnote_bank_632($B77,V$70,1,2,100000000)</f>
        <v>27.99</v>
      </c>
      <c r="W77" s="12">
        <f>[1]!s_stmnote_bank_632($B77,W$70,1,2,100000000)</f>
        <v>14.29</v>
      </c>
      <c r="X77" s="12">
        <f>[1]!s_stmnote_bank_632($B77,X$70,1,2,100000000)</f>
        <v>29.71</v>
      </c>
      <c r="Y77" s="12">
        <f>[1]!s_stmnote_bank_632($B77,Y$70,1,2,100000000)</f>
        <v>15.35</v>
      </c>
      <c r="Z77" s="12">
        <f>[1]!s_stmnote_bank_632($B77,Z$70,1,2,100000000)</f>
        <v>32.75</v>
      </c>
      <c r="AA77" s="12">
        <f>[1]!s_stmnote_bank_632($B77,AA$70,1,2,100000000)</f>
        <v>17.489999999999998</v>
      </c>
    </row>
    <row r="78" spans="2:27" x14ac:dyDescent="0.4">
      <c r="B78" t="s">
        <v>54</v>
      </c>
      <c r="C78" s="3" t="s">
        <v>6</v>
      </c>
      <c r="D78" s="12">
        <f>[1]!s_stmnote_bank_632($B78,D$70,1,2,100000000)</f>
        <v>0</v>
      </c>
      <c r="E78" s="12">
        <f>[1]!s_stmnote_bank_632($B78,E$70,1,2,100000000)</f>
        <v>0</v>
      </c>
      <c r="F78" s="12">
        <f>[1]!s_stmnote_bank_632($B78,F$70,1,2,100000000)</f>
        <v>0</v>
      </c>
      <c r="G78" s="12">
        <f>[1]!s_stmnote_bank_632($B78,G$70,1,2,100000000)</f>
        <v>0</v>
      </c>
      <c r="H78" s="12">
        <f>[1]!s_stmnote_bank_632($B78,H$70,1,2,100000000)</f>
        <v>0</v>
      </c>
      <c r="I78" s="12">
        <f>[1]!s_stmnote_bank_632($B78,I$70,1,2,100000000)</f>
        <v>0</v>
      </c>
      <c r="J78" s="12">
        <f>[1]!s_stmnote_bank_632($B78,J$70,1,2,100000000)</f>
        <v>0</v>
      </c>
      <c r="K78" s="12">
        <f>[1]!s_stmnote_bank_632($B78,K$70,1,2,100000000)</f>
        <v>0</v>
      </c>
      <c r="L78" s="12">
        <f>[1]!s_stmnote_bank_632($B78,L$70,1,2,100000000)</f>
        <v>0</v>
      </c>
      <c r="M78" s="12">
        <f>[1]!s_stmnote_bank_632($B78,M$70,1,2,100000000)</f>
        <v>0</v>
      </c>
      <c r="N78" s="12">
        <f>[1]!s_stmnote_bank_632($B78,N$70,1,2,100000000)</f>
        <v>0</v>
      </c>
      <c r="O78" s="12">
        <f>[1]!s_stmnote_bank_632($B78,O$70,1,2,100000000)</f>
        <v>0</v>
      </c>
      <c r="P78" s="12">
        <f>[1]!s_stmnote_bank_632($B78,P$70,1,2,100000000)</f>
        <v>0</v>
      </c>
      <c r="Q78" s="12">
        <f>[1]!s_stmnote_bank_632($B78,Q$70,1,2,100000000)</f>
        <v>0</v>
      </c>
      <c r="R78" s="12">
        <f>[1]!s_stmnote_bank_632($B78,R$70,1,2,100000000)</f>
        <v>0</v>
      </c>
      <c r="S78" s="12">
        <f>[1]!s_stmnote_bank_632($B78,S$70,1,2,100000000)</f>
        <v>0</v>
      </c>
      <c r="T78" s="12">
        <f>[1]!s_stmnote_bank_632($B78,T$70,1,2,100000000)</f>
        <v>0</v>
      </c>
      <c r="U78" s="12">
        <f>[1]!s_stmnote_bank_632($B78,U$70,1,2,100000000)</f>
        <v>0</v>
      </c>
      <c r="V78" s="12">
        <f>[1]!s_stmnote_bank_632($B78,V$70,1,2,100000000)</f>
        <v>0</v>
      </c>
      <c r="W78" s="12">
        <f>[1]!s_stmnote_bank_632($B78,W$70,1,2,100000000)</f>
        <v>0</v>
      </c>
      <c r="X78" s="12">
        <f>[1]!s_stmnote_bank_632($B78,X$70,1,2,100000000)</f>
        <v>0</v>
      </c>
      <c r="Y78" s="12">
        <f>[1]!s_stmnote_bank_632($B78,Y$70,1,2,100000000)</f>
        <v>0</v>
      </c>
      <c r="Z78" s="12">
        <f>[1]!s_stmnote_bank_632($B78,Z$70,1,2,100000000)</f>
        <v>0</v>
      </c>
      <c r="AA78" s="12">
        <f>[1]!s_stmnote_bank_632($B78,AA$70,1,2,100000000)</f>
        <v>0</v>
      </c>
    </row>
    <row r="79" spans="2:27" x14ac:dyDescent="0.4">
      <c r="B79" t="s">
        <v>55</v>
      </c>
      <c r="C79" s="3" t="s">
        <v>7</v>
      </c>
      <c r="D79" s="12">
        <f>[1]!s_stmnote_bank_632($B79,D$70,1,2,100000000)</f>
        <v>0</v>
      </c>
      <c r="E79" s="12">
        <f>[1]!s_stmnote_bank_632($B79,E$70,1,2,100000000)</f>
        <v>0</v>
      </c>
      <c r="F79" s="12">
        <f>[1]!s_stmnote_bank_632($B79,F$70,1,2,100000000)</f>
        <v>0</v>
      </c>
      <c r="G79" s="12">
        <f>[1]!s_stmnote_bank_632($B79,G$70,1,2,100000000)</f>
        <v>0</v>
      </c>
      <c r="H79" s="12">
        <f>[1]!s_stmnote_bank_632($B79,H$70,1,2,100000000)</f>
        <v>0</v>
      </c>
      <c r="I79" s="12">
        <f>[1]!s_stmnote_bank_632($B79,I$70,1,2,100000000)</f>
        <v>0</v>
      </c>
      <c r="J79" s="12">
        <f>[1]!s_stmnote_bank_632($B79,J$70,1,2,100000000)</f>
        <v>0</v>
      </c>
      <c r="K79" s="12">
        <f>[1]!s_stmnote_bank_632($B79,K$70,1,2,100000000)</f>
        <v>0.61</v>
      </c>
      <c r="L79" s="12">
        <f>[1]!s_stmnote_bank_632($B79,L$70,1,2,100000000)</f>
        <v>1.32</v>
      </c>
      <c r="M79" s="12">
        <f>[1]!s_stmnote_bank_632($B79,M$70,1,2,100000000)</f>
        <v>0.86</v>
      </c>
      <c r="N79" s="12">
        <f>[1]!s_stmnote_bank_632($B79,N$70,1,2,100000000)</f>
        <v>1.86</v>
      </c>
      <c r="O79" s="12">
        <f>[1]!s_stmnote_bank_632($B79,O$70,1,2,100000000)</f>
        <v>1.51</v>
      </c>
      <c r="P79" s="12">
        <f>[1]!s_stmnote_bank_632($B79,P$70,1,2,100000000)</f>
        <v>3.29</v>
      </c>
      <c r="Q79" s="12">
        <f>[1]!s_stmnote_bank_632($B79,Q$70,1,2,100000000)</f>
        <v>1.88</v>
      </c>
      <c r="R79" s="12">
        <f>[1]!s_stmnote_bank_632($B79,R$70,1,2,100000000)</f>
        <v>3.69</v>
      </c>
      <c r="S79" s="12">
        <f>[1]!s_stmnote_bank_632($B79,S$70,1,2,100000000)</f>
        <v>2.1</v>
      </c>
      <c r="T79" s="12">
        <f>[1]!s_stmnote_bank_632($B79,T$70,1,2,100000000)</f>
        <v>4.3</v>
      </c>
      <c r="U79" s="12">
        <f>[1]!s_stmnote_bank_632($B79,U$70,1,2,100000000)</f>
        <v>2.5</v>
      </c>
      <c r="V79" s="12">
        <f>[1]!s_stmnote_bank_632($B79,V$70,1,2,100000000)</f>
        <v>5.1100000000000003</v>
      </c>
      <c r="W79" s="12">
        <f>[1]!s_stmnote_bank_632($B79,W$70,1,2,100000000)</f>
        <v>2.61</v>
      </c>
      <c r="X79" s="12">
        <f>[1]!s_stmnote_bank_632($B79,X$70,1,2,100000000)</f>
        <v>5.09</v>
      </c>
      <c r="Y79" s="12">
        <f>[1]!s_stmnote_bank_632($B79,Y$70,1,2,100000000)</f>
        <v>2.99</v>
      </c>
      <c r="Z79" s="12">
        <f>[1]!s_stmnote_bank_632($B79,Z$70,1,2,100000000)</f>
        <v>5.6</v>
      </c>
      <c r="AA79" s="12">
        <f>[1]!s_stmnote_bank_632($B79,AA$70,1,2,100000000)</f>
        <v>4.03</v>
      </c>
    </row>
    <row r="80" spans="2:27" x14ac:dyDescent="0.4">
      <c r="B80" t="s">
        <v>56</v>
      </c>
      <c r="C80" s="3" t="s">
        <v>8</v>
      </c>
      <c r="D80" s="12">
        <f>[1]!s_stmnote_bank_632($B80,D$70,1,2,100000000)</f>
        <v>0</v>
      </c>
      <c r="E80" s="12">
        <f>[1]!s_stmnote_bank_632($B80,E$70,1,2,100000000)</f>
        <v>0</v>
      </c>
      <c r="F80" s="12">
        <f>[1]!s_stmnote_bank_632($B80,F$70,1,2,100000000)</f>
        <v>0</v>
      </c>
      <c r="G80" s="12">
        <f>[1]!s_stmnote_bank_632($B80,G$70,1,2,100000000)</f>
        <v>0</v>
      </c>
      <c r="H80" s="12">
        <f>[1]!s_stmnote_bank_632($B80,H$70,1,2,100000000)</f>
        <v>0</v>
      </c>
      <c r="I80" s="12">
        <f>[1]!s_stmnote_bank_632($B80,I$70,1,2,100000000)</f>
        <v>0</v>
      </c>
      <c r="J80" s="12">
        <f>[1]!s_stmnote_bank_632($B80,J$70,1,2,100000000)</f>
        <v>0</v>
      </c>
      <c r="K80" s="12">
        <f>[1]!s_stmnote_bank_632($B80,K$70,1,2,100000000)</f>
        <v>0</v>
      </c>
      <c r="L80" s="12">
        <f>[1]!s_stmnote_bank_632($B80,L$70,1,2,100000000)</f>
        <v>0</v>
      </c>
      <c r="M80" s="12">
        <f>[1]!s_stmnote_bank_632($B80,M$70,1,2,100000000)</f>
        <v>0</v>
      </c>
      <c r="N80" s="12">
        <f>[1]!s_stmnote_bank_632($B80,N$70,1,2,100000000)</f>
        <v>0</v>
      </c>
      <c r="O80" s="12">
        <f>[1]!s_stmnote_bank_632($B80,O$70,1,2,100000000)</f>
        <v>0</v>
      </c>
      <c r="P80" s="12">
        <f>[1]!s_stmnote_bank_632($B80,P$70,1,2,100000000)</f>
        <v>0</v>
      </c>
      <c r="Q80" s="12">
        <f>[1]!s_stmnote_bank_632($B80,Q$70,1,2,100000000)</f>
        <v>0</v>
      </c>
      <c r="R80" s="12">
        <f>[1]!s_stmnote_bank_632($B80,R$70,1,2,100000000)</f>
        <v>0</v>
      </c>
      <c r="S80" s="12">
        <f>[1]!s_stmnote_bank_632($B80,S$70,1,2,100000000)</f>
        <v>0</v>
      </c>
      <c r="T80" s="12">
        <f>[1]!s_stmnote_bank_632($B80,T$70,1,2,100000000)</f>
        <v>0</v>
      </c>
      <c r="U80" s="12">
        <f>[1]!s_stmnote_bank_632($B80,U$70,1,2,100000000)</f>
        <v>0</v>
      </c>
      <c r="V80" s="12">
        <f>[1]!s_stmnote_bank_632($B80,V$70,1,2,100000000)</f>
        <v>0</v>
      </c>
      <c r="W80" s="12">
        <f>[1]!s_stmnote_bank_632($B80,W$70,1,2,100000000)</f>
        <v>0</v>
      </c>
      <c r="X80" s="12">
        <f>[1]!s_stmnote_bank_632($B80,X$70,1,2,100000000)</f>
        <v>0</v>
      </c>
      <c r="Y80" s="12">
        <f>[1]!s_stmnote_bank_632($B80,Y$70,1,2,100000000)</f>
        <v>0</v>
      </c>
      <c r="Z80" s="12">
        <f>[1]!s_stmnote_bank_632($B80,Z$70,1,2,100000000)</f>
        <v>0</v>
      </c>
      <c r="AA80" s="12">
        <f>[1]!s_stmnote_bank_632($B80,AA$70,1,2,100000000)</f>
        <v>0</v>
      </c>
    </row>
    <row r="81" spans="2:27" x14ac:dyDescent="0.4">
      <c r="B81" t="s">
        <v>57</v>
      </c>
      <c r="C81" s="3" t="s">
        <v>9</v>
      </c>
      <c r="D81" s="12">
        <f>[1]!s_stmnote_bank_632($B81,D$70,1,2,100000000)</f>
        <v>0</v>
      </c>
      <c r="E81" s="12">
        <f>[1]!s_stmnote_bank_632($B81,E$70,1,2,100000000)</f>
        <v>0</v>
      </c>
      <c r="F81" s="12">
        <f>[1]!s_stmnote_bank_632($B81,F$70,1,2,100000000)</f>
        <v>0</v>
      </c>
      <c r="G81" s="12">
        <f>[1]!s_stmnote_bank_632($B81,G$70,1,2,100000000)</f>
        <v>0</v>
      </c>
      <c r="H81" s="12">
        <f>[1]!s_stmnote_bank_632($B81,H$70,1,2,100000000)</f>
        <v>1.68</v>
      </c>
      <c r="I81" s="12">
        <f>[1]!s_stmnote_bank_632($B81,I$70,1,2,100000000)</f>
        <v>1.1100000000000001</v>
      </c>
      <c r="J81" s="12">
        <f>[1]!s_stmnote_bank_632($B81,J$70,1,2,100000000)</f>
        <v>1.89</v>
      </c>
      <c r="K81" s="12">
        <f>[1]!s_stmnote_bank_632($B81,K$70,1,2,100000000)</f>
        <v>0.55000000000000004</v>
      </c>
      <c r="L81" s="12">
        <f>[1]!s_stmnote_bank_632($B81,L$70,1,2,100000000)</f>
        <v>1.1599999999999999</v>
      </c>
      <c r="M81" s="12">
        <f>[1]!s_stmnote_bank_632($B81,M$70,1,2,100000000)</f>
        <v>0.87</v>
      </c>
      <c r="N81" s="12">
        <f>[1]!s_stmnote_bank_632($B81,N$70,1,2,100000000)</f>
        <v>1.9</v>
      </c>
      <c r="O81" s="12">
        <f>[1]!s_stmnote_bank_632($B81,O$70,1,2,100000000)</f>
        <v>1.35</v>
      </c>
      <c r="P81" s="12">
        <f>[1]!s_stmnote_bank_632($B81,P$70,1,2,100000000)</f>
        <v>2.9</v>
      </c>
      <c r="Q81" s="12">
        <f>[1]!s_stmnote_bank_632($B81,Q$70,1,2,100000000)</f>
        <v>1.8</v>
      </c>
      <c r="R81" s="12">
        <f>[1]!s_stmnote_bank_632($B81,R$70,1,2,100000000)</f>
        <v>3.41</v>
      </c>
      <c r="S81" s="12">
        <f>[1]!s_stmnote_bank_632($B81,S$70,1,2,100000000)</f>
        <v>3.54</v>
      </c>
      <c r="T81" s="12">
        <f>[1]!s_stmnote_bank_632($B81,T$70,1,2,100000000)</f>
        <v>3.71</v>
      </c>
      <c r="U81" s="12">
        <f>[1]!s_stmnote_bank_632($B81,U$70,1,2,100000000)</f>
        <v>2.1</v>
      </c>
      <c r="V81" s="12">
        <f>[1]!s_stmnote_bank_632($B81,V$70,1,2,100000000)</f>
        <v>4.4400000000000004</v>
      </c>
      <c r="W81" s="12">
        <f>[1]!s_stmnote_bank_632($B81,W$70,1,2,100000000)</f>
        <v>2.62</v>
      </c>
      <c r="X81" s="12">
        <f>[1]!s_stmnote_bank_632($B81,X$70,1,2,100000000)</f>
        <v>5.18</v>
      </c>
      <c r="Y81" s="12">
        <f>[1]!s_stmnote_bank_632($B81,Y$70,1,2,100000000)</f>
        <v>2.5499999999999998</v>
      </c>
      <c r="Z81" s="12">
        <f>[1]!s_stmnote_bank_632($B81,Z$70,1,2,100000000)</f>
        <v>5.4</v>
      </c>
      <c r="AA81" s="12">
        <f>[1]!s_stmnote_bank_632($B81,AA$70,1,2,100000000)</f>
        <v>3.04</v>
      </c>
    </row>
    <row r="82" spans="2:27" x14ac:dyDescent="0.4">
      <c r="B82" t="s">
        <v>58</v>
      </c>
      <c r="C82" s="3" t="s">
        <v>10</v>
      </c>
      <c r="D82" s="12">
        <f>[1]!s_stmnote_bank_632($B82,D$70,1,2,100000000)</f>
        <v>0</v>
      </c>
      <c r="E82" s="12">
        <f>[1]!s_stmnote_bank_632($B82,E$70,1,2,100000000)</f>
        <v>0</v>
      </c>
      <c r="F82" s="12">
        <f>[1]!s_stmnote_bank_632($B82,F$70,1,2,100000000)</f>
        <v>0</v>
      </c>
      <c r="G82" s="12">
        <f>[1]!s_stmnote_bank_632($B82,G$70,1,2,100000000)</f>
        <v>0</v>
      </c>
      <c r="H82" s="12">
        <f>[1]!s_stmnote_bank_632($B82,H$70,1,2,100000000)</f>
        <v>0</v>
      </c>
      <c r="I82" s="12">
        <f>[1]!s_stmnote_bank_632($B82,I$70,1,2,100000000)</f>
        <v>0</v>
      </c>
      <c r="J82" s="12">
        <f>[1]!s_stmnote_bank_632($B82,J$70,1,2,100000000)</f>
        <v>1.0900000000000001</v>
      </c>
      <c r="K82" s="12">
        <f>[1]!s_stmnote_bank_632($B82,K$70,1,2,100000000)</f>
        <v>0</v>
      </c>
      <c r="L82" s="12">
        <f>[1]!s_stmnote_bank_632($B82,L$70,1,2,100000000)</f>
        <v>0</v>
      </c>
      <c r="M82" s="12">
        <f>[1]!s_stmnote_bank_632($B82,M$70,1,2,100000000)</f>
        <v>0.43</v>
      </c>
      <c r="N82" s="12">
        <f>[1]!s_stmnote_bank_632($B82,N$70,1,2,100000000)</f>
        <v>0.91</v>
      </c>
      <c r="O82" s="12">
        <f>[1]!s_stmnote_bank_632($B82,O$70,1,2,100000000)</f>
        <v>0.69</v>
      </c>
      <c r="P82" s="12">
        <f>[1]!s_stmnote_bank_632($B82,P$70,1,2,100000000)</f>
        <v>2.39</v>
      </c>
      <c r="Q82" s="12">
        <f>[1]!s_stmnote_bank_632($B82,Q$70,1,2,100000000)</f>
        <v>1.37</v>
      </c>
      <c r="R82" s="12">
        <f>[1]!s_stmnote_bank_632($B82,R$70,1,2,100000000)</f>
        <v>2.5499999999999998</v>
      </c>
      <c r="S82" s="12">
        <f>[1]!s_stmnote_bank_632($B82,S$70,1,2,100000000)</f>
        <v>1.22</v>
      </c>
      <c r="T82" s="12">
        <f>[1]!s_stmnote_bank_632($B82,T$70,1,2,100000000)</f>
        <v>2.54</v>
      </c>
      <c r="U82" s="12">
        <f>[1]!s_stmnote_bank_632($B82,U$70,1,2,100000000)</f>
        <v>1.93</v>
      </c>
      <c r="V82" s="12">
        <f>[1]!s_stmnote_bank_632($B82,V$70,1,2,100000000)</f>
        <v>3.93</v>
      </c>
      <c r="W82" s="12">
        <f>[1]!s_stmnote_bank_632($B82,W$70,1,2,100000000)</f>
        <v>1.94</v>
      </c>
      <c r="X82" s="12">
        <f>[1]!s_stmnote_bank_632($B82,X$70,1,2,100000000)</f>
        <v>3.85</v>
      </c>
      <c r="Y82" s="12">
        <f>[1]!s_stmnote_bank_632($B82,Y$70,1,2,100000000)</f>
        <v>1.95</v>
      </c>
      <c r="Z82" s="12">
        <f>[1]!s_stmnote_bank_632($B82,Z$70,1,2,100000000)</f>
        <v>4.0599999999999996</v>
      </c>
      <c r="AA82" s="12">
        <f>[1]!s_stmnote_bank_632($B82,AA$70,1,2,100000000)</f>
        <v>2.02</v>
      </c>
    </row>
    <row r="83" spans="2:27" x14ac:dyDescent="0.4">
      <c r="B83" t="s">
        <v>59</v>
      </c>
      <c r="C83" s="3" t="s">
        <v>11</v>
      </c>
      <c r="D83" s="12">
        <f>[1]!s_stmnote_bank_632($B83,D$70,1,2,100000000)</f>
        <v>0</v>
      </c>
      <c r="E83" s="12">
        <f>[1]!s_stmnote_bank_632($B83,E$70,1,2,100000000)</f>
        <v>0</v>
      </c>
      <c r="F83" s="12">
        <f>[1]!s_stmnote_bank_632($B83,F$70,1,2,100000000)</f>
        <v>0</v>
      </c>
      <c r="G83" s="12">
        <f>[1]!s_stmnote_bank_632($B83,G$70,1,2,100000000)</f>
        <v>0</v>
      </c>
      <c r="H83" s="12">
        <f>[1]!s_stmnote_bank_632($B83,H$70,1,2,100000000)</f>
        <v>1.96</v>
      </c>
      <c r="I83" s="12">
        <f>[1]!s_stmnote_bank_632($B83,I$70,1,2,100000000)</f>
        <v>0</v>
      </c>
      <c r="J83" s="12">
        <f>[1]!s_stmnote_bank_632($B83,J$70,1,2,100000000)</f>
        <v>1.91</v>
      </c>
      <c r="K83" s="12">
        <f>[1]!s_stmnote_bank_632($B83,K$70,1,2,100000000)</f>
        <v>0</v>
      </c>
      <c r="L83" s="12">
        <f>[1]!s_stmnote_bank_632($B83,L$70,1,2,100000000)</f>
        <v>1.33</v>
      </c>
      <c r="M83" s="12">
        <f>[1]!s_stmnote_bank_632($B83,M$70,1,2,100000000)</f>
        <v>0</v>
      </c>
      <c r="N83" s="12">
        <f>[1]!s_stmnote_bank_632($B83,N$70,1,2,100000000)</f>
        <v>1.69</v>
      </c>
      <c r="O83" s="12">
        <f>[1]!s_stmnote_bank_632($B83,O$70,1,2,100000000)</f>
        <v>1.36</v>
      </c>
      <c r="P83" s="12">
        <f>[1]!s_stmnote_bank_632($B83,P$70,1,2,100000000)</f>
        <v>3.02</v>
      </c>
      <c r="Q83" s="12">
        <f>[1]!s_stmnote_bank_632($B83,Q$70,1,2,100000000)</f>
        <v>1.82</v>
      </c>
      <c r="R83" s="12">
        <f>[1]!s_stmnote_bank_632($B83,R$70,1,2,100000000)</f>
        <v>3.58</v>
      </c>
      <c r="S83" s="12">
        <f>[1]!s_stmnote_bank_632($B83,S$70,1,2,100000000)</f>
        <v>2.0299999999999998</v>
      </c>
      <c r="T83" s="12">
        <f>[1]!s_stmnote_bank_632($B83,T$70,1,2,100000000)</f>
        <v>4.16</v>
      </c>
      <c r="U83" s="12">
        <f>[1]!s_stmnote_bank_632($B83,U$70,1,2,100000000)</f>
        <v>2.2200000000000002</v>
      </c>
      <c r="V83" s="12">
        <f>[1]!s_stmnote_bank_632($B83,V$70,1,2,100000000)</f>
        <v>5.97</v>
      </c>
      <c r="W83" s="12">
        <f>[1]!s_stmnote_bank_632($B83,W$70,1,2,100000000)</f>
        <v>3.25</v>
      </c>
      <c r="X83" s="12">
        <f>[1]!s_stmnote_bank_632($B83,X$70,1,2,100000000)</f>
        <v>6.07</v>
      </c>
      <c r="Y83" s="12">
        <f>[1]!s_stmnote_bank_632($B83,Y$70,1,2,100000000)</f>
        <v>2.93</v>
      </c>
      <c r="Z83" s="12">
        <f>[1]!s_stmnote_bank_632($B83,Z$70,1,2,100000000)</f>
        <v>6.21</v>
      </c>
      <c r="AA83" s="12">
        <f>[1]!s_stmnote_bank_632($B83,AA$70,1,2,100000000)</f>
        <v>3.28</v>
      </c>
    </row>
    <row r="84" spans="2:27" x14ac:dyDescent="0.4">
      <c r="B84" t="s">
        <v>60</v>
      </c>
      <c r="C84" s="3" t="s">
        <v>12</v>
      </c>
      <c r="D84" s="12">
        <f>[1]!s_stmnote_bank_632($B84,D$70,1,2,100000000)</f>
        <v>0</v>
      </c>
      <c r="E84" s="12">
        <f>[1]!s_stmnote_bank_632($B84,E$70,1,2,100000000)</f>
        <v>0</v>
      </c>
      <c r="F84" s="12">
        <f>[1]!s_stmnote_bank_632($B84,F$70,1,2,100000000)</f>
        <v>0</v>
      </c>
      <c r="G84" s="12">
        <f>[1]!s_stmnote_bank_632($B84,G$70,1,2,100000000)</f>
        <v>0</v>
      </c>
      <c r="H84" s="12">
        <f>[1]!s_stmnote_bank_632($B84,H$70,1,2,100000000)</f>
        <v>0</v>
      </c>
      <c r="I84" s="12">
        <f>[1]!s_stmnote_bank_632($B84,I$70,1,2,100000000)</f>
        <v>0</v>
      </c>
      <c r="J84" s="12">
        <f>[1]!s_stmnote_bank_632($B84,J$70,1,2,100000000)</f>
        <v>0</v>
      </c>
      <c r="K84" s="12">
        <f>[1]!s_stmnote_bank_632($B84,K$70,1,2,100000000)</f>
        <v>0</v>
      </c>
      <c r="L84" s="12">
        <f>[1]!s_stmnote_bank_632($B84,L$70,1,2,100000000)</f>
        <v>0</v>
      </c>
      <c r="M84" s="12">
        <f>[1]!s_stmnote_bank_632($B84,M$70,1,2,100000000)</f>
        <v>0</v>
      </c>
      <c r="N84" s="12">
        <f>[1]!s_stmnote_bank_632($B84,N$70,1,2,100000000)</f>
        <v>0</v>
      </c>
      <c r="O84" s="12">
        <f>[1]!s_stmnote_bank_632($B84,O$70,1,2,100000000)</f>
        <v>0</v>
      </c>
      <c r="P84" s="12">
        <f>[1]!s_stmnote_bank_632($B84,P$70,1,2,100000000)</f>
        <v>0</v>
      </c>
      <c r="Q84" s="12">
        <f>[1]!s_stmnote_bank_632($B84,Q$70,1,2,100000000)</f>
        <v>0</v>
      </c>
      <c r="R84" s="12">
        <f>[1]!s_stmnote_bank_632($B84,R$70,1,2,100000000)</f>
        <v>0</v>
      </c>
      <c r="S84" s="12">
        <f>[1]!s_stmnote_bank_632($B84,S$70,1,2,100000000)</f>
        <v>0</v>
      </c>
      <c r="T84" s="12">
        <f>[1]!s_stmnote_bank_632($B84,T$70,1,2,100000000)</f>
        <v>2.02</v>
      </c>
      <c r="U84" s="12">
        <f>[1]!s_stmnote_bank_632($B84,U$70,1,2,100000000)</f>
        <v>1.04</v>
      </c>
      <c r="V84" s="12">
        <f>[1]!s_stmnote_bank_632($B84,V$70,1,2,100000000)</f>
        <v>2.13</v>
      </c>
      <c r="W84" s="12">
        <f>[1]!s_stmnote_bank_632($B84,W$70,1,2,100000000)</f>
        <v>1.0900000000000001</v>
      </c>
      <c r="X84" s="12">
        <f>[1]!s_stmnote_bank_632($B84,X$70,1,2,100000000)</f>
        <v>207</v>
      </c>
      <c r="Y84" s="12">
        <f>[1]!s_stmnote_bank_632($B84,Y$70,1,2,100000000)</f>
        <v>1.27</v>
      </c>
      <c r="Z84" s="12">
        <f>[1]!s_stmnote_bank_632($B84,Z$70,1,2,100000000)</f>
        <v>2.66</v>
      </c>
      <c r="AA84" s="12">
        <f>[1]!s_stmnote_bank_632($B84,AA$70,1,2,100000000)</f>
        <v>1.47</v>
      </c>
    </row>
    <row r="85" spans="2:27" x14ac:dyDescent="0.4">
      <c r="B85" t="s">
        <v>61</v>
      </c>
      <c r="C85" s="3" t="s">
        <v>13</v>
      </c>
      <c r="D85" s="12">
        <f>[1]!s_stmnote_bank_632($B85,D$70,1,2,100000000)</f>
        <v>0</v>
      </c>
      <c r="E85" s="12">
        <f>[1]!s_stmnote_bank_632($B85,E$70,1,2,100000000)</f>
        <v>0</v>
      </c>
      <c r="F85" s="12">
        <f>[1]!s_stmnote_bank_632($B85,F$70,1,2,100000000)</f>
        <v>0</v>
      </c>
      <c r="G85" s="12">
        <f>[1]!s_stmnote_bank_632($B85,G$70,1,2,100000000)</f>
        <v>0</v>
      </c>
      <c r="H85" s="12">
        <f>[1]!s_stmnote_bank_632($B85,H$70,1,2,100000000)</f>
        <v>0</v>
      </c>
      <c r="I85" s="12">
        <f>[1]!s_stmnote_bank_632($B85,I$70,1,2,100000000)</f>
        <v>0</v>
      </c>
      <c r="J85" s="12">
        <f>[1]!s_stmnote_bank_632($B85,J$70,1,2,100000000)</f>
        <v>0</v>
      </c>
      <c r="K85" s="12">
        <f>[1]!s_stmnote_bank_632($B85,K$70,1,2,100000000)</f>
        <v>0</v>
      </c>
      <c r="L85" s="12">
        <f>[1]!s_stmnote_bank_632($B85,L$70,1,2,100000000)</f>
        <v>0</v>
      </c>
      <c r="M85" s="12">
        <f>[1]!s_stmnote_bank_632($B85,M$70,1,2,100000000)</f>
        <v>0</v>
      </c>
      <c r="N85" s="12">
        <f>[1]!s_stmnote_bank_632($B85,N$70,1,2,100000000)</f>
        <v>0</v>
      </c>
      <c r="O85" s="12">
        <f>[1]!s_stmnote_bank_632($B85,O$70,1,2,100000000)</f>
        <v>0</v>
      </c>
      <c r="P85" s="12">
        <f>[1]!s_stmnote_bank_632($B85,P$70,1,2,100000000)</f>
        <v>0</v>
      </c>
      <c r="Q85" s="12">
        <f>[1]!s_stmnote_bank_632($B85,Q$70,1,2,100000000)</f>
        <v>0</v>
      </c>
      <c r="R85" s="12">
        <f>[1]!s_stmnote_bank_632($B85,R$70,1,2,100000000)</f>
        <v>0</v>
      </c>
      <c r="S85" s="12">
        <f>[1]!s_stmnote_bank_632($B85,S$70,1,2,100000000)</f>
        <v>0</v>
      </c>
      <c r="T85" s="12">
        <f>[1]!s_stmnote_bank_632($B85,T$70,1,2,100000000)</f>
        <v>0</v>
      </c>
      <c r="U85" s="12">
        <f>[1]!s_stmnote_bank_632($B85,U$70,1,2,100000000)</f>
        <v>0</v>
      </c>
      <c r="V85" s="12">
        <f>[1]!s_stmnote_bank_632($B85,V$70,1,2,100000000)</f>
        <v>0</v>
      </c>
      <c r="W85" s="12">
        <f>[1]!s_stmnote_bank_632($B85,W$70,1,2,100000000)</f>
        <v>0</v>
      </c>
      <c r="X85" s="12">
        <f>[1]!s_stmnote_bank_632($B85,X$70,1,2,100000000)</f>
        <v>0</v>
      </c>
      <c r="Y85" s="12">
        <f>[1]!s_stmnote_bank_632($B85,Y$70,1,2,100000000)</f>
        <v>0</v>
      </c>
      <c r="Z85" s="12">
        <f>[1]!s_stmnote_bank_632($B85,Z$70,1,2,100000000)</f>
        <v>0</v>
      </c>
      <c r="AA85" s="12">
        <f>[1]!s_stmnote_bank_632($B85,AA$70,1,2,100000000)</f>
        <v>0</v>
      </c>
    </row>
    <row r="86" spans="2:27" x14ac:dyDescent="0.4">
      <c r="B86" t="s">
        <v>62</v>
      </c>
      <c r="C86" s="3" t="s">
        <v>14</v>
      </c>
      <c r="D86" s="12">
        <f>[1]!s_stmnote_bank_632($B86,D$70,1,2,100000000)</f>
        <v>0</v>
      </c>
      <c r="E86" s="12">
        <f>[1]!s_stmnote_bank_632($B86,E$70,1,2,100000000)</f>
        <v>0</v>
      </c>
      <c r="F86" s="12">
        <f>[1]!s_stmnote_bank_632($B86,F$70,1,2,100000000)</f>
        <v>0</v>
      </c>
      <c r="G86" s="12">
        <f>[1]!s_stmnote_bank_632($B86,G$70,1,2,100000000)</f>
        <v>0</v>
      </c>
      <c r="H86" s="12">
        <f>[1]!s_stmnote_bank_632($B86,H$70,1,2,100000000)</f>
        <v>0</v>
      </c>
      <c r="I86" s="12">
        <f>[1]!s_stmnote_bank_632($B86,I$70,1,2,100000000)</f>
        <v>0</v>
      </c>
      <c r="J86" s="12">
        <f>[1]!s_stmnote_bank_632($B86,J$70,1,2,100000000)</f>
        <v>0</v>
      </c>
      <c r="K86" s="12">
        <f>[1]!s_stmnote_bank_632($B86,K$70,1,2,100000000)</f>
        <v>0</v>
      </c>
      <c r="L86" s="12">
        <f>[1]!s_stmnote_bank_632($B86,L$70,1,2,100000000)</f>
        <v>0</v>
      </c>
      <c r="M86" s="12">
        <f>[1]!s_stmnote_bank_632($B86,M$70,1,2,100000000)</f>
        <v>0</v>
      </c>
      <c r="N86" s="12">
        <f>[1]!s_stmnote_bank_632($B86,N$70,1,2,100000000)</f>
        <v>0</v>
      </c>
      <c r="O86" s="12">
        <f>[1]!s_stmnote_bank_632($B86,O$70,1,2,100000000)</f>
        <v>0</v>
      </c>
      <c r="P86" s="12">
        <f>[1]!s_stmnote_bank_632($B86,P$70,1,2,100000000)</f>
        <v>0</v>
      </c>
      <c r="Q86" s="12">
        <f>[1]!s_stmnote_bank_632($B86,Q$70,1,2,100000000)</f>
        <v>0</v>
      </c>
      <c r="R86" s="12">
        <f>[1]!s_stmnote_bank_632($B86,R$70,1,2,100000000)</f>
        <v>0</v>
      </c>
      <c r="S86" s="12">
        <f>[1]!s_stmnote_bank_632($B86,S$70,1,2,100000000)</f>
        <v>0</v>
      </c>
      <c r="T86" s="12">
        <f>[1]!s_stmnote_bank_632($B86,T$70,1,2,100000000)</f>
        <v>0</v>
      </c>
      <c r="U86" s="12">
        <f>[1]!s_stmnote_bank_632($B86,U$70,1,2,100000000)</f>
        <v>0</v>
      </c>
      <c r="V86" s="12">
        <f>[1]!s_stmnote_bank_632($B86,V$70,1,2,100000000)</f>
        <v>0</v>
      </c>
      <c r="W86" s="12">
        <f>[1]!s_stmnote_bank_632($B86,W$70,1,2,100000000)</f>
        <v>0</v>
      </c>
      <c r="X86" s="12">
        <f>[1]!s_stmnote_bank_632($B86,X$70,1,2,100000000)</f>
        <v>0</v>
      </c>
      <c r="Y86" s="12">
        <f>[1]!s_stmnote_bank_632($B86,Y$70,1,2,100000000)</f>
        <v>0</v>
      </c>
      <c r="Z86" s="12">
        <f>[1]!s_stmnote_bank_632($B86,Z$70,1,2,100000000)</f>
        <v>0</v>
      </c>
      <c r="AA86" s="12">
        <f>[1]!s_stmnote_bank_632($B86,AA$70,1,2,100000000)</f>
        <v>0</v>
      </c>
    </row>
    <row r="87" spans="2:27" x14ac:dyDescent="0.4">
      <c r="B87" t="s">
        <v>63</v>
      </c>
      <c r="C87" s="3" t="s">
        <v>15</v>
      </c>
      <c r="D87" s="12">
        <f>[1]!s_stmnote_bank_632($B87,D$70,1,2,100000000)</f>
        <v>0</v>
      </c>
      <c r="E87" s="12">
        <f>[1]!s_stmnote_bank_632($B87,E$70,1,2,100000000)</f>
        <v>0</v>
      </c>
      <c r="F87" s="12">
        <f>[1]!s_stmnote_bank_632($B87,F$70,1,2,100000000)</f>
        <v>0</v>
      </c>
      <c r="G87" s="12">
        <f>[1]!s_stmnote_bank_632($B87,G$70,1,2,100000000)</f>
        <v>0</v>
      </c>
      <c r="H87" s="12">
        <f>[1]!s_stmnote_bank_632($B87,H$70,1,2,100000000)</f>
        <v>0</v>
      </c>
      <c r="I87" s="12">
        <f>[1]!s_stmnote_bank_632($B87,I$70,1,2,100000000)</f>
        <v>0</v>
      </c>
      <c r="J87" s="12">
        <f>[1]!s_stmnote_bank_632($B87,J$70,1,2,100000000)</f>
        <v>0</v>
      </c>
      <c r="K87" s="12">
        <f>[1]!s_stmnote_bank_632($B87,K$70,1,2,100000000)</f>
        <v>0</v>
      </c>
      <c r="L87" s="12">
        <f>[1]!s_stmnote_bank_632($B87,L$70,1,2,100000000)</f>
        <v>0</v>
      </c>
      <c r="M87" s="12">
        <f>[1]!s_stmnote_bank_632($B87,M$70,1,2,100000000)</f>
        <v>0</v>
      </c>
      <c r="N87" s="12">
        <f>[1]!s_stmnote_bank_632($B87,N$70,1,2,100000000)</f>
        <v>0</v>
      </c>
      <c r="O87" s="12">
        <f>[1]!s_stmnote_bank_632($B87,O$70,1,2,100000000)</f>
        <v>0</v>
      </c>
      <c r="P87" s="12">
        <f>[1]!s_stmnote_bank_632($B87,P$70,1,2,100000000)</f>
        <v>0.53625999999999996</v>
      </c>
      <c r="Q87" s="12">
        <f>[1]!s_stmnote_bank_632($B87,Q$70,1,2,100000000)</f>
        <v>0.50616000000000005</v>
      </c>
      <c r="R87" s="12">
        <f>[1]!s_stmnote_bank_632($B87,R$70,1,2,100000000)</f>
        <v>0.60692999999999997</v>
      </c>
      <c r="S87" s="12">
        <f>[1]!s_stmnote_bank_632($B87,S$70,1,2,100000000)</f>
        <v>0.35570000000000002</v>
      </c>
      <c r="T87" s="12">
        <f>[1]!s_stmnote_bank_632($B87,T$70,1,2,100000000)</f>
        <v>0.74950000000000006</v>
      </c>
      <c r="U87" s="12">
        <f>[1]!s_stmnote_bank_632($B87,U$70,1,2,100000000)</f>
        <v>0.45895999999999998</v>
      </c>
      <c r="V87" s="12">
        <f>[1]!s_stmnote_bank_632($B87,V$70,1,2,100000000)</f>
        <v>0.96597999999999995</v>
      </c>
      <c r="W87" s="12">
        <f>[1]!s_stmnote_bank_632($B87,W$70,1,2,100000000)</f>
        <v>0.48237000000000002</v>
      </c>
      <c r="X87" s="12">
        <f>[1]!s_stmnote_bank_632($B87,X$70,1,2,100000000)</f>
        <v>0.97641999999999995</v>
      </c>
      <c r="Y87" s="12">
        <f>[1]!s_stmnote_bank_632($B87,Y$70,1,2,100000000)</f>
        <v>0.51280999999999999</v>
      </c>
      <c r="Z87" s="12">
        <f>[1]!s_stmnote_bank_632($B87,Z$70,1,2,100000000)</f>
        <v>1.07633</v>
      </c>
      <c r="AA87" s="12">
        <f>[1]!s_stmnote_bank_632($B87,AA$70,1,2,100000000)</f>
        <v>0.54810000000000003</v>
      </c>
    </row>
    <row r="88" spans="2:27" x14ac:dyDescent="0.4">
      <c r="B88" t="s">
        <v>64</v>
      </c>
      <c r="C88" s="3" t="s">
        <v>16</v>
      </c>
      <c r="D88" s="12">
        <f>[1]!s_stmnote_bank_632($B88,D$70,1,2,100000000)</f>
        <v>0</v>
      </c>
      <c r="E88" s="12">
        <f>[1]!s_stmnote_bank_632($B88,E$70,1,2,100000000)</f>
        <v>0</v>
      </c>
      <c r="F88" s="12">
        <f>[1]!s_stmnote_bank_632($B88,F$70,1,2,100000000)</f>
        <v>0</v>
      </c>
      <c r="G88" s="12">
        <f>[1]!s_stmnote_bank_632($B88,G$70,1,2,100000000)</f>
        <v>0</v>
      </c>
      <c r="H88" s="12">
        <f>[1]!s_stmnote_bank_632($B88,H$70,1,2,100000000)</f>
        <v>0</v>
      </c>
      <c r="I88" s="12">
        <f>[1]!s_stmnote_bank_632($B88,I$70,1,2,100000000)</f>
        <v>0</v>
      </c>
      <c r="J88" s="12">
        <f>[1]!s_stmnote_bank_632($B88,J$70,1,2,100000000)</f>
        <v>0</v>
      </c>
      <c r="K88" s="12">
        <f>[1]!s_stmnote_bank_632($B88,K$70,1,2,100000000)</f>
        <v>0</v>
      </c>
      <c r="L88" s="12">
        <f>[1]!s_stmnote_bank_632($B88,L$70,1,2,100000000)</f>
        <v>0</v>
      </c>
      <c r="M88" s="12">
        <f>[1]!s_stmnote_bank_632($B88,M$70,1,2,100000000)</f>
        <v>0</v>
      </c>
      <c r="N88" s="12">
        <f>[1]!s_stmnote_bank_632($B88,N$70,1,2,100000000)</f>
        <v>0</v>
      </c>
      <c r="O88" s="12">
        <f>[1]!s_stmnote_bank_632($B88,O$70,1,2,100000000)</f>
        <v>0</v>
      </c>
      <c r="P88" s="12">
        <f>[1]!s_stmnote_bank_632($B88,P$70,1,2,100000000)</f>
        <v>0</v>
      </c>
      <c r="Q88" s="12">
        <f>[1]!s_stmnote_bank_632($B88,Q$70,1,2,100000000)</f>
        <v>0</v>
      </c>
      <c r="R88" s="12">
        <f>[1]!s_stmnote_bank_632($B88,R$70,1,2,100000000)</f>
        <v>0</v>
      </c>
      <c r="S88" s="12">
        <f>[1]!s_stmnote_bank_632($B88,S$70,1,2,100000000)</f>
        <v>0</v>
      </c>
      <c r="T88" s="12">
        <f>[1]!s_stmnote_bank_632($B88,T$70,1,2,100000000)</f>
        <v>0</v>
      </c>
      <c r="U88" s="12">
        <f>[1]!s_stmnote_bank_632($B88,U$70,1,2,100000000)</f>
        <v>0</v>
      </c>
      <c r="V88" s="12">
        <f>[1]!s_stmnote_bank_632($B88,V$70,1,2,100000000)</f>
        <v>0</v>
      </c>
      <c r="W88" s="12">
        <f>[1]!s_stmnote_bank_632($B88,W$70,1,2,100000000)</f>
        <v>0</v>
      </c>
      <c r="X88" s="12">
        <f>[1]!s_stmnote_bank_632($B88,X$70,1,2,100000000)</f>
        <v>0</v>
      </c>
      <c r="Y88" s="12">
        <f>[1]!s_stmnote_bank_632($B88,Y$70,1,2,100000000)</f>
        <v>0</v>
      </c>
      <c r="Z88" s="12">
        <f>[1]!s_stmnote_bank_632($B88,Z$70,1,2,100000000)</f>
        <v>0</v>
      </c>
      <c r="AA88" s="12">
        <f>[1]!s_stmnote_bank_632($B88,AA$70,1,2,100000000)</f>
        <v>0</v>
      </c>
    </row>
    <row r="89" spans="2:27" x14ac:dyDescent="0.4">
      <c r="B89" t="s">
        <v>65</v>
      </c>
      <c r="C89" s="3" t="s">
        <v>17</v>
      </c>
      <c r="D89" s="12">
        <f>[1]!s_stmnote_bank_632($B89,D$70,1,2,100000000)</f>
        <v>0</v>
      </c>
      <c r="E89" s="12">
        <f>[1]!s_stmnote_bank_632($B89,E$70,1,2,100000000)</f>
        <v>0</v>
      </c>
      <c r="F89" s="12">
        <f>[1]!s_stmnote_bank_632($B89,F$70,1,2,100000000)</f>
        <v>0</v>
      </c>
      <c r="G89" s="12">
        <f>[1]!s_stmnote_bank_632($B89,G$70,1,2,100000000)</f>
        <v>0</v>
      </c>
      <c r="H89" s="12">
        <f>[1]!s_stmnote_bank_632($B89,H$70,1,2,100000000)</f>
        <v>0</v>
      </c>
      <c r="I89" s="12">
        <f>[1]!s_stmnote_bank_632($B89,I$70,1,2,100000000)</f>
        <v>0</v>
      </c>
      <c r="J89" s="12">
        <f>[1]!s_stmnote_bank_632($B89,J$70,1,2,100000000)</f>
        <v>0</v>
      </c>
      <c r="K89" s="12">
        <f>[1]!s_stmnote_bank_632($B89,K$70,1,2,100000000)</f>
        <v>0</v>
      </c>
      <c r="L89" s="12">
        <f>[1]!s_stmnote_bank_632($B89,L$70,1,2,100000000)</f>
        <v>0</v>
      </c>
      <c r="M89" s="12">
        <f>[1]!s_stmnote_bank_632($B89,M$70,1,2,100000000)</f>
        <v>0</v>
      </c>
      <c r="N89" s="12">
        <f>[1]!s_stmnote_bank_632($B89,N$70,1,2,100000000)</f>
        <v>0</v>
      </c>
      <c r="O89" s="12">
        <f>[1]!s_stmnote_bank_632($B89,O$70,1,2,100000000)</f>
        <v>0</v>
      </c>
      <c r="P89" s="12">
        <f>[1]!s_stmnote_bank_632($B89,P$70,1,2,100000000)</f>
        <v>0</v>
      </c>
      <c r="Q89" s="12">
        <f>[1]!s_stmnote_bank_632($B89,Q$70,1,2,100000000)</f>
        <v>0</v>
      </c>
      <c r="R89" s="12">
        <f>[1]!s_stmnote_bank_632($B89,R$70,1,2,100000000)</f>
        <v>0</v>
      </c>
      <c r="S89" s="12">
        <f>[1]!s_stmnote_bank_632($B89,S$70,1,2,100000000)</f>
        <v>0</v>
      </c>
      <c r="T89" s="12">
        <f>[1]!s_stmnote_bank_632($B89,T$70,1,2,100000000)</f>
        <v>0</v>
      </c>
      <c r="U89" s="12">
        <f>[1]!s_stmnote_bank_632($B89,U$70,1,2,100000000)</f>
        <v>0</v>
      </c>
      <c r="V89" s="12">
        <f>[1]!s_stmnote_bank_632($B89,V$70,1,2,100000000)</f>
        <v>0</v>
      </c>
      <c r="W89" s="12">
        <f>[1]!s_stmnote_bank_632($B89,W$70,1,2,100000000)</f>
        <v>0</v>
      </c>
      <c r="X89" s="12">
        <f>[1]!s_stmnote_bank_632($B89,X$70,1,2,100000000)</f>
        <v>0</v>
      </c>
      <c r="Y89" s="12">
        <f>[1]!s_stmnote_bank_632($B89,Y$70,1,2,100000000)</f>
        <v>0</v>
      </c>
      <c r="Z89" s="12">
        <f>[1]!s_stmnote_bank_632($B89,Z$70,1,2,100000000)</f>
        <v>0</v>
      </c>
      <c r="AA89" s="12">
        <f>[1]!s_stmnote_bank_632($B89,AA$70,1,2,100000000)</f>
        <v>0</v>
      </c>
    </row>
    <row r="90" spans="2:27" x14ac:dyDescent="0.4">
      <c r="B90" t="s">
        <v>66</v>
      </c>
      <c r="C90" s="3" t="s">
        <v>18</v>
      </c>
      <c r="D90" s="12">
        <f>[1]!s_stmnote_bank_632($B90,D$70,1,2,100000000)</f>
        <v>0</v>
      </c>
      <c r="E90" s="12">
        <f>[1]!s_stmnote_bank_632($B90,E$70,1,2,100000000)</f>
        <v>0</v>
      </c>
      <c r="F90" s="12">
        <f>[1]!s_stmnote_bank_632($B90,F$70,1,2,100000000)</f>
        <v>0</v>
      </c>
      <c r="G90" s="12">
        <f>[1]!s_stmnote_bank_632($B90,G$70,1,2,100000000)</f>
        <v>0</v>
      </c>
      <c r="H90" s="12">
        <f>[1]!s_stmnote_bank_632($B90,H$70,1,2,100000000)</f>
        <v>0</v>
      </c>
      <c r="I90" s="12">
        <f>[1]!s_stmnote_bank_632($B90,I$70,1,2,100000000)</f>
        <v>0</v>
      </c>
      <c r="J90" s="12">
        <f>[1]!s_stmnote_bank_632($B90,J$70,1,2,100000000)</f>
        <v>0</v>
      </c>
      <c r="K90" s="12">
        <f>[1]!s_stmnote_bank_632($B90,K$70,1,2,100000000)</f>
        <v>0</v>
      </c>
      <c r="L90" s="12">
        <f>[1]!s_stmnote_bank_632($B90,L$70,1,2,100000000)</f>
        <v>0</v>
      </c>
      <c r="M90" s="12">
        <f>[1]!s_stmnote_bank_632($B90,M$70,1,2,100000000)</f>
        <v>0</v>
      </c>
      <c r="N90" s="12">
        <f>[1]!s_stmnote_bank_632($B90,N$70,1,2,100000000)</f>
        <v>0</v>
      </c>
      <c r="O90" s="12">
        <f>[1]!s_stmnote_bank_632($B90,O$70,1,2,100000000)</f>
        <v>0</v>
      </c>
      <c r="P90" s="12">
        <f>[1]!s_stmnote_bank_632($B90,P$70,1,2,100000000)</f>
        <v>0</v>
      </c>
      <c r="Q90" s="12">
        <f>[1]!s_stmnote_bank_632($B90,Q$70,1,2,100000000)</f>
        <v>0</v>
      </c>
      <c r="R90" s="12">
        <f>[1]!s_stmnote_bank_632($B90,R$70,1,2,100000000)</f>
        <v>0</v>
      </c>
      <c r="S90" s="12">
        <f>[1]!s_stmnote_bank_632($B90,S$70,1,2,100000000)</f>
        <v>0</v>
      </c>
      <c r="T90" s="12">
        <f>[1]!s_stmnote_bank_632($B90,T$70,1,2,100000000)</f>
        <v>0</v>
      </c>
      <c r="U90" s="12">
        <f>[1]!s_stmnote_bank_632($B90,U$70,1,2,100000000)</f>
        <v>0</v>
      </c>
      <c r="V90" s="12">
        <f>[1]!s_stmnote_bank_632($B90,V$70,1,2,100000000)</f>
        <v>0</v>
      </c>
      <c r="W90" s="12">
        <f>[1]!s_stmnote_bank_632($B90,W$70,1,2,100000000)</f>
        <v>0</v>
      </c>
      <c r="X90" s="12">
        <f>[1]!s_stmnote_bank_632($B90,X$70,1,2,100000000)</f>
        <v>0</v>
      </c>
      <c r="Y90" s="12">
        <f>[1]!s_stmnote_bank_632($B90,Y$70,1,2,100000000)</f>
        <v>0</v>
      </c>
      <c r="Z90" s="12">
        <f>[1]!s_stmnote_bank_632($B90,Z$70,1,2,100000000)</f>
        <v>0</v>
      </c>
      <c r="AA90" s="12">
        <f>[1]!s_stmnote_bank_632($B90,AA$70,1,2,100000000)</f>
        <v>0</v>
      </c>
    </row>
    <row r="91" spans="2:27" x14ac:dyDescent="0.4">
      <c r="B91" t="s">
        <v>67</v>
      </c>
      <c r="C91" s="3" t="s">
        <v>19</v>
      </c>
      <c r="D91" s="12">
        <f>[1]!s_stmnote_bank_632($B91,D$70,1,2,100000000)</f>
        <v>0</v>
      </c>
      <c r="E91" s="12">
        <f>[1]!s_stmnote_bank_632($B91,E$70,1,2,100000000)</f>
        <v>0</v>
      </c>
      <c r="F91" s="12">
        <f>[1]!s_stmnote_bank_632($B91,F$70,1,2,100000000)</f>
        <v>0</v>
      </c>
      <c r="G91" s="12">
        <f>[1]!s_stmnote_bank_632($B91,G$70,1,2,100000000)</f>
        <v>0</v>
      </c>
      <c r="H91" s="12">
        <f>[1]!s_stmnote_bank_632($B91,H$70,1,2,100000000)</f>
        <v>0</v>
      </c>
      <c r="I91" s="12">
        <f>[1]!s_stmnote_bank_632($B91,I$70,1,2,100000000)</f>
        <v>0</v>
      </c>
      <c r="J91" s="12">
        <f>[1]!s_stmnote_bank_632($B91,J$70,1,2,100000000)</f>
        <v>0</v>
      </c>
      <c r="K91" s="12">
        <f>[1]!s_stmnote_bank_632($B91,K$70,1,2,100000000)</f>
        <v>0</v>
      </c>
      <c r="L91" s="12">
        <f>[1]!s_stmnote_bank_632($B91,L$70,1,2,100000000)</f>
        <v>0</v>
      </c>
      <c r="M91" s="12">
        <f>[1]!s_stmnote_bank_632($B91,M$70,1,2,100000000)</f>
        <v>0</v>
      </c>
      <c r="N91" s="12">
        <f>[1]!s_stmnote_bank_632($B91,N$70,1,2,100000000)</f>
        <v>0</v>
      </c>
      <c r="O91" s="12">
        <f>[1]!s_stmnote_bank_632($B91,O$70,1,2,100000000)</f>
        <v>0</v>
      </c>
      <c r="P91" s="12">
        <f>[1]!s_stmnote_bank_632($B91,P$70,1,2,100000000)</f>
        <v>0</v>
      </c>
      <c r="Q91" s="12">
        <f>[1]!s_stmnote_bank_632($B91,Q$70,1,2,100000000)</f>
        <v>0</v>
      </c>
      <c r="R91" s="12">
        <f>[1]!s_stmnote_bank_632($B91,R$70,1,2,100000000)</f>
        <v>0</v>
      </c>
      <c r="S91" s="12">
        <f>[1]!s_stmnote_bank_632($B91,S$70,1,2,100000000)</f>
        <v>0</v>
      </c>
      <c r="T91" s="12">
        <f>[1]!s_stmnote_bank_632($B91,T$70,1,2,100000000)</f>
        <v>0</v>
      </c>
      <c r="U91" s="12">
        <f>[1]!s_stmnote_bank_632($B91,U$70,1,2,100000000)</f>
        <v>0</v>
      </c>
      <c r="V91" s="12">
        <f>[1]!s_stmnote_bank_632($B91,V$70,1,2,100000000)</f>
        <v>0.98473999999999995</v>
      </c>
      <c r="W91" s="12">
        <f>[1]!s_stmnote_bank_632($B91,W$70,1,2,100000000)</f>
        <v>0</v>
      </c>
      <c r="X91" s="12">
        <f>[1]!s_stmnote_bank_632($B91,X$70,1,2,100000000)</f>
        <v>0</v>
      </c>
      <c r="Y91" s="12">
        <f>[1]!s_stmnote_bank_632($B91,Y$70,1,2,100000000)</f>
        <v>0</v>
      </c>
      <c r="Z91" s="12">
        <f>[1]!s_stmnote_bank_632($B91,Z$70,1,2,100000000)</f>
        <v>0</v>
      </c>
      <c r="AA91" s="12">
        <f>[1]!s_stmnote_bank_632($B91,AA$70,1,2,100000000)</f>
        <v>0</v>
      </c>
    </row>
    <row r="92" spans="2:27" x14ac:dyDescent="0.4">
      <c r="B92" t="s">
        <v>68</v>
      </c>
      <c r="C92" s="3" t="s">
        <v>20</v>
      </c>
      <c r="D92" s="12">
        <f>[1]!s_stmnote_bank_632($B92,D$70,1,2,100000000)</f>
        <v>0</v>
      </c>
      <c r="E92" s="12">
        <f>[1]!s_stmnote_bank_632($B92,E$70,1,2,100000000)</f>
        <v>0</v>
      </c>
      <c r="F92" s="12">
        <f>[1]!s_stmnote_bank_632($B92,F$70,1,2,100000000)</f>
        <v>0</v>
      </c>
      <c r="G92" s="12">
        <f>[1]!s_stmnote_bank_632($B92,G$70,1,2,100000000)</f>
        <v>0</v>
      </c>
      <c r="H92" s="12">
        <f>[1]!s_stmnote_bank_632($B92,H$70,1,2,100000000)</f>
        <v>0</v>
      </c>
      <c r="I92" s="12">
        <f>[1]!s_stmnote_bank_632($B92,I$70,1,2,100000000)</f>
        <v>0</v>
      </c>
      <c r="J92" s="12">
        <f>[1]!s_stmnote_bank_632($B92,J$70,1,2,100000000)</f>
        <v>0</v>
      </c>
      <c r="K92" s="12">
        <f>[1]!s_stmnote_bank_632($B92,K$70,1,2,100000000)</f>
        <v>0</v>
      </c>
      <c r="L92" s="12">
        <f>[1]!s_stmnote_bank_632($B92,L$70,1,2,100000000)</f>
        <v>0</v>
      </c>
      <c r="M92" s="12">
        <f>[1]!s_stmnote_bank_632($B92,M$70,1,2,100000000)</f>
        <v>0</v>
      </c>
      <c r="N92" s="12">
        <f>[1]!s_stmnote_bank_632($B92,N$70,1,2,100000000)</f>
        <v>0</v>
      </c>
      <c r="O92" s="12">
        <f>[1]!s_stmnote_bank_632($B92,O$70,1,2,100000000)</f>
        <v>0</v>
      </c>
      <c r="P92" s="12">
        <f>[1]!s_stmnote_bank_632($B92,P$70,1,2,100000000)</f>
        <v>0</v>
      </c>
      <c r="Q92" s="12">
        <f>[1]!s_stmnote_bank_632($B92,Q$70,1,2,100000000)</f>
        <v>0</v>
      </c>
      <c r="R92" s="12">
        <f>[1]!s_stmnote_bank_632($B92,R$70,1,2,100000000)</f>
        <v>0</v>
      </c>
      <c r="S92" s="12">
        <f>[1]!s_stmnote_bank_632($B92,S$70,1,2,100000000)</f>
        <v>0</v>
      </c>
      <c r="T92" s="12">
        <f>[1]!s_stmnote_bank_632($B92,T$70,1,2,100000000)</f>
        <v>0</v>
      </c>
      <c r="U92" s="12">
        <f>[1]!s_stmnote_bank_632($B92,U$70,1,2,100000000)</f>
        <v>0</v>
      </c>
      <c r="V92" s="12">
        <f>[1]!s_stmnote_bank_632($B92,V$70,1,2,100000000)</f>
        <v>0</v>
      </c>
      <c r="W92" s="12">
        <f>[1]!s_stmnote_bank_632($B92,W$70,1,2,100000000)</f>
        <v>0</v>
      </c>
      <c r="X92" s="12">
        <f>[1]!s_stmnote_bank_632($B92,X$70,1,2,100000000)</f>
        <v>0</v>
      </c>
      <c r="Y92" s="12">
        <f>[1]!s_stmnote_bank_632($B92,Y$70,1,2,100000000)</f>
        <v>0</v>
      </c>
      <c r="Z92" s="12">
        <f>[1]!s_stmnote_bank_632($B92,Z$70,1,2,100000000)</f>
        <v>0</v>
      </c>
      <c r="AA92" s="12">
        <f>[1]!s_stmnote_bank_632($B92,AA$70,1,2,100000000)</f>
        <v>0</v>
      </c>
    </row>
    <row r="93" spans="2:27" x14ac:dyDescent="0.4">
      <c r="B93" t="s">
        <v>69</v>
      </c>
      <c r="C93" s="3" t="s">
        <v>21</v>
      </c>
      <c r="D93" s="12">
        <f>[1]!s_stmnote_bank_632($B93,D$70,1,2,100000000)</f>
        <v>0</v>
      </c>
      <c r="E93" s="12">
        <f>[1]!s_stmnote_bank_632($B93,E$70,1,2,100000000)</f>
        <v>0</v>
      </c>
      <c r="F93" s="12">
        <f>[1]!s_stmnote_bank_632($B93,F$70,1,2,100000000)</f>
        <v>0</v>
      </c>
      <c r="G93" s="12">
        <f>[1]!s_stmnote_bank_632($B93,G$70,1,2,100000000)</f>
        <v>0</v>
      </c>
      <c r="H93" s="12">
        <f>[1]!s_stmnote_bank_632($B93,H$70,1,2,100000000)</f>
        <v>0</v>
      </c>
      <c r="I93" s="12">
        <f>[1]!s_stmnote_bank_632($B93,I$70,1,2,100000000)</f>
        <v>0</v>
      </c>
      <c r="J93" s="12">
        <f>[1]!s_stmnote_bank_632($B93,J$70,1,2,100000000)</f>
        <v>0</v>
      </c>
      <c r="K93" s="12">
        <f>[1]!s_stmnote_bank_632($B93,K$70,1,2,100000000)</f>
        <v>0</v>
      </c>
      <c r="L93" s="12">
        <f>[1]!s_stmnote_bank_632($B93,L$70,1,2,100000000)</f>
        <v>0</v>
      </c>
      <c r="M93" s="12">
        <f>[1]!s_stmnote_bank_632($B93,M$70,1,2,100000000)</f>
        <v>0</v>
      </c>
      <c r="N93" s="12">
        <f>[1]!s_stmnote_bank_632($B93,N$70,1,2,100000000)</f>
        <v>0</v>
      </c>
      <c r="O93" s="12">
        <f>[1]!s_stmnote_bank_632($B93,O$70,1,2,100000000)</f>
        <v>0</v>
      </c>
      <c r="P93" s="12">
        <f>[1]!s_stmnote_bank_632($B93,P$70,1,2,100000000)</f>
        <v>0</v>
      </c>
      <c r="Q93" s="12">
        <f>[1]!s_stmnote_bank_632($B93,Q$70,1,2,100000000)</f>
        <v>0</v>
      </c>
      <c r="R93" s="12">
        <f>[1]!s_stmnote_bank_632($B93,R$70,1,2,100000000)</f>
        <v>0</v>
      </c>
      <c r="S93" s="12">
        <f>[1]!s_stmnote_bank_632($B93,S$70,1,2,100000000)</f>
        <v>0</v>
      </c>
      <c r="T93" s="12">
        <f>[1]!s_stmnote_bank_632($B93,T$70,1,2,100000000)</f>
        <v>0</v>
      </c>
      <c r="U93" s="12">
        <f>[1]!s_stmnote_bank_632($B93,U$70,1,2,100000000)</f>
        <v>0</v>
      </c>
      <c r="V93" s="12">
        <f>[1]!s_stmnote_bank_632($B93,V$70,1,2,100000000)</f>
        <v>0</v>
      </c>
      <c r="W93" s="12">
        <f>[1]!s_stmnote_bank_632($B93,W$70,1,2,100000000)</f>
        <v>0</v>
      </c>
      <c r="X93" s="12">
        <f>[1]!s_stmnote_bank_632($B93,X$70,1,2,100000000)</f>
        <v>0</v>
      </c>
      <c r="Y93" s="12">
        <f>[1]!s_stmnote_bank_632($B93,Y$70,1,2,100000000)</f>
        <v>0</v>
      </c>
      <c r="Z93" s="12">
        <f>[1]!s_stmnote_bank_632($B93,Z$70,1,2,100000000)</f>
        <v>0</v>
      </c>
      <c r="AA93" s="12">
        <f>[1]!s_stmnote_bank_632($B93,AA$70,1,2,100000000)</f>
        <v>0</v>
      </c>
    </row>
    <row r="94" spans="2:27" x14ac:dyDescent="0.4">
      <c r="B94" t="s">
        <v>70</v>
      </c>
      <c r="C94" s="3" t="s">
        <v>22</v>
      </c>
      <c r="D94" s="12">
        <f>[1]!s_stmnote_bank_632($B94,D$70,1,2,100000000)</f>
        <v>0</v>
      </c>
      <c r="E94" s="12">
        <f>[1]!s_stmnote_bank_632($B94,E$70,1,2,100000000)</f>
        <v>0</v>
      </c>
      <c r="F94" s="12">
        <f>[1]!s_stmnote_bank_632($B94,F$70,1,2,100000000)</f>
        <v>0</v>
      </c>
      <c r="G94" s="12">
        <f>[1]!s_stmnote_bank_632($B94,G$70,1,2,100000000)</f>
        <v>0</v>
      </c>
      <c r="H94" s="12">
        <f>[1]!s_stmnote_bank_632($B94,H$70,1,2,100000000)</f>
        <v>0</v>
      </c>
      <c r="I94" s="12">
        <f>[1]!s_stmnote_bank_632($B94,I$70,1,2,100000000)</f>
        <v>0</v>
      </c>
      <c r="J94" s="12">
        <f>[1]!s_stmnote_bank_632($B94,J$70,1,2,100000000)</f>
        <v>0</v>
      </c>
      <c r="K94" s="12">
        <f>[1]!s_stmnote_bank_632($B94,K$70,1,2,100000000)</f>
        <v>0</v>
      </c>
      <c r="L94" s="12">
        <f>[1]!s_stmnote_bank_632($B94,L$70,1,2,100000000)</f>
        <v>0</v>
      </c>
      <c r="M94" s="12">
        <f>[1]!s_stmnote_bank_632($B94,M$70,1,2,100000000)</f>
        <v>0</v>
      </c>
      <c r="N94" s="12">
        <f>[1]!s_stmnote_bank_632($B94,N$70,1,2,100000000)</f>
        <v>0</v>
      </c>
      <c r="O94" s="12">
        <f>[1]!s_stmnote_bank_632($B94,O$70,1,2,100000000)</f>
        <v>0</v>
      </c>
      <c r="P94" s="12">
        <f>[1]!s_stmnote_bank_632($B94,P$70,1,2,100000000)</f>
        <v>0.22438</v>
      </c>
      <c r="Q94" s="12">
        <f>[1]!s_stmnote_bank_632($B94,Q$70,1,2,100000000)</f>
        <v>0</v>
      </c>
      <c r="R94" s="12">
        <f>[1]!s_stmnote_bank_632($B94,R$70,1,2,100000000)</f>
        <v>0.15065000000000001</v>
      </c>
      <c r="S94" s="12">
        <f>[1]!s_stmnote_bank_632($B94,S$70,1,2,100000000)</f>
        <v>0</v>
      </c>
      <c r="T94" s="12">
        <f>[1]!s_stmnote_bank_632($B94,T$70,1,2,100000000)</f>
        <v>0.19358</v>
      </c>
      <c r="U94" s="12">
        <f>[1]!s_stmnote_bank_632($B94,U$70,1,2,100000000)</f>
        <v>0</v>
      </c>
      <c r="V94" s="12">
        <f>[1]!s_stmnote_bank_632($B94,V$70,1,2,100000000)</f>
        <v>0.26439000000000001</v>
      </c>
      <c r="W94" s="12">
        <f>[1]!s_stmnote_bank_632($B94,W$70,1,2,100000000)</f>
        <v>0.12169000000000001</v>
      </c>
      <c r="X94" s="12">
        <f>[1]!s_stmnote_bank_632($B94,X$70,1,2,100000000)</f>
        <v>0.26011000000000001</v>
      </c>
      <c r="Y94" s="12">
        <f>[1]!s_stmnote_bank_632($B94,Y$70,1,2,100000000)</f>
        <v>0</v>
      </c>
      <c r="Z94" s="12">
        <f>[1]!s_stmnote_bank_632($B94,Z$70,1,2,100000000)</f>
        <v>0</v>
      </c>
      <c r="AA94" s="12">
        <f>[1]!s_stmnote_bank_632($B94,AA$70,1,2,100000000)</f>
        <v>0</v>
      </c>
    </row>
    <row r="95" spans="2:27" x14ac:dyDescent="0.4">
      <c r="B95" t="s">
        <v>71</v>
      </c>
      <c r="C95" s="7" t="s">
        <v>29</v>
      </c>
      <c r="D95" s="12">
        <f>[1]!s_stmnote_bank_632($B95,D$70,1,2,100000000)</f>
        <v>0</v>
      </c>
      <c r="E95" s="12">
        <f>[1]!s_stmnote_bank_632($B95,E$70,1,2,100000000)</f>
        <v>0</v>
      </c>
      <c r="F95" s="12">
        <f>[1]!s_stmnote_bank_632($B95,F$70,1,2,100000000)</f>
        <v>0</v>
      </c>
      <c r="G95" s="12">
        <f>[1]!s_stmnote_bank_632($B95,G$70,1,2,100000000)</f>
        <v>0</v>
      </c>
      <c r="H95" s="12">
        <f>[1]!s_stmnote_bank_632($B95,H$70,1,2,100000000)</f>
        <v>0</v>
      </c>
      <c r="I95" s="12">
        <f>[1]!s_stmnote_bank_632($B95,I$70,1,2,100000000)</f>
        <v>0</v>
      </c>
      <c r="J95" s="12">
        <f>[1]!s_stmnote_bank_632($B95,J$70,1,2,100000000)</f>
        <v>0</v>
      </c>
      <c r="K95" s="12">
        <f>[1]!s_stmnote_bank_632($B95,K$70,1,2,100000000)</f>
        <v>0</v>
      </c>
      <c r="L95" s="12">
        <f>[1]!s_stmnote_bank_632($B95,L$70,1,2,100000000)</f>
        <v>0</v>
      </c>
      <c r="M95" s="12">
        <f>[1]!s_stmnote_bank_632($B95,M$70,1,2,100000000)</f>
        <v>0</v>
      </c>
      <c r="N95" s="12">
        <f>[1]!s_stmnote_bank_632($B95,N$70,1,2,100000000)</f>
        <v>0</v>
      </c>
      <c r="O95" s="12">
        <f>[1]!s_stmnote_bank_632($B95,O$70,1,2,100000000)</f>
        <v>0</v>
      </c>
      <c r="P95" s="12">
        <f>[1]!s_stmnote_bank_632($B95,P$70,1,2,100000000)</f>
        <v>0</v>
      </c>
      <c r="Q95" s="12">
        <f>[1]!s_stmnote_bank_632($B95,Q$70,1,2,100000000)</f>
        <v>0</v>
      </c>
      <c r="R95" s="12">
        <f>[1]!s_stmnote_bank_632($B95,R$70,1,2,100000000)</f>
        <v>0</v>
      </c>
      <c r="S95" s="12">
        <f>[1]!s_stmnote_bank_632($B95,S$70,1,2,100000000)</f>
        <v>0</v>
      </c>
      <c r="T95" s="12">
        <f>[1]!s_stmnote_bank_632($B95,T$70,1,2,100000000)</f>
        <v>0</v>
      </c>
      <c r="U95" s="12">
        <f>[1]!s_stmnote_bank_632($B95,U$70,1,2,100000000)</f>
        <v>0</v>
      </c>
      <c r="V95" s="12">
        <f>[1]!s_stmnote_bank_632($B95,V$70,1,2,100000000)</f>
        <v>0</v>
      </c>
      <c r="W95" s="12">
        <f>[1]!s_stmnote_bank_632($B95,W$70,1,2,100000000)</f>
        <v>0</v>
      </c>
      <c r="X95" s="12">
        <f>[1]!s_stmnote_bank_632($B95,X$70,1,2,100000000)</f>
        <v>0</v>
      </c>
      <c r="Y95" s="12">
        <f>[1]!s_stmnote_bank_632($B95,Y$70,1,2,100000000)</f>
        <v>0</v>
      </c>
      <c r="Z95" s="12">
        <f>[1]!s_stmnote_bank_632($B95,Z$70,1,2,100000000)</f>
        <v>0</v>
      </c>
      <c r="AA95" s="12">
        <f>[1]!s_stmnote_bank_632($B95,AA$70,1,2,100000000)</f>
        <v>0</v>
      </c>
    </row>
    <row r="96" spans="2:27" x14ac:dyDescent="0.4">
      <c r="B96" t="s">
        <v>72</v>
      </c>
      <c r="C96" s="3" t="s">
        <v>23</v>
      </c>
      <c r="D96" s="12">
        <f>[1]!s_stmnote_bank_632($B96,D$70,1,2,100000000)</f>
        <v>0</v>
      </c>
      <c r="E96" s="12">
        <f>[1]!s_stmnote_bank_632($B96,E$70,1,2,100000000)</f>
        <v>0</v>
      </c>
      <c r="F96" s="12">
        <f>[1]!s_stmnote_bank_632($B96,F$70,1,2,100000000)</f>
        <v>0</v>
      </c>
      <c r="G96" s="12">
        <f>[1]!s_stmnote_bank_632($B96,G$70,1,2,100000000)</f>
        <v>0</v>
      </c>
      <c r="H96" s="12">
        <f>[1]!s_stmnote_bank_632($B96,H$70,1,2,100000000)</f>
        <v>0</v>
      </c>
      <c r="I96" s="12">
        <f>[1]!s_stmnote_bank_632($B96,I$70,1,2,100000000)</f>
        <v>0</v>
      </c>
      <c r="J96" s="12">
        <f>[1]!s_stmnote_bank_632($B96,J$70,1,2,100000000)</f>
        <v>0</v>
      </c>
      <c r="K96" s="12">
        <f>[1]!s_stmnote_bank_632($B96,K$70,1,2,100000000)</f>
        <v>0</v>
      </c>
      <c r="L96" s="12">
        <f>[1]!s_stmnote_bank_632($B96,L$70,1,2,100000000)</f>
        <v>0</v>
      </c>
      <c r="M96" s="12">
        <f>[1]!s_stmnote_bank_632($B96,M$70,1,2,100000000)</f>
        <v>0</v>
      </c>
      <c r="N96" s="12">
        <f>[1]!s_stmnote_bank_632($B96,N$70,1,2,100000000)</f>
        <v>0</v>
      </c>
      <c r="O96" s="12">
        <f>[1]!s_stmnote_bank_632($B96,O$70,1,2,100000000)</f>
        <v>0</v>
      </c>
      <c r="P96" s="12">
        <f>[1]!s_stmnote_bank_632($B96,P$70,1,2,100000000)</f>
        <v>0.23241999999999999</v>
      </c>
      <c r="Q96" s="12">
        <f>[1]!s_stmnote_bank_632($B96,Q$70,1,2,100000000)</f>
        <v>0</v>
      </c>
      <c r="R96" s="12">
        <f>[1]!s_stmnote_bank_632($B96,R$70,1,2,100000000)</f>
        <v>0</v>
      </c>
      <c r="S96" s="12">
        <f>[1]!s_stmnote_bank_632($B96,S$70,1,2,100000000)</f>
        <v>0</v>
      </c>
      <c r="T96" s="12">
        <f>[1]!s_stmnote_bank_632($B96,T$70,1,2,100000000)</f>
        <v>0</v>
      </c>
      <c r="U96" s="12">
        <f>[1]!s_stmnote_bank_632($B96,U$70,1,2,100000000)</f>
        <v>0</v>
      </c>
      <c r="V96" s="12">
        <f>[1]!s_stmnote_bank_632($B96,V$70,1,2,100000000)</f>
        <v>0</v>
      </c>
      <c r="W96" s="12">
        <f>[1]!s_stmnote_bank_632($B96,W$70,1,2,100000000)</f>
        <v>0</v>
      </c>
      <c r="X96" s="12">
        <f>[1]!s_stmnote_bank_632($B96,X$70,1,2,100000000)</f>
        <v>0</v>
      </c>
      <c r="Y96" s="12">
        <f>[1]!s_stmnote_bank_632($B96,Y$70,1,2,100000000)</f>
        <v>0</v>
      </c>
      <c r="Z96" s="12">
        <f>[1]!s_stmnote_bank_632($B96,Z$70,1,2,100000000)</f>
        <v>0</v>
      </c>
      <c r="AA96" s="12">
        <f>[1]!s_stmnote_bank_632($B96,AA$70,1,2,100000000)</f>
        <v>0</v>
      </c>
    </row>
    <row r="97" spans="2:27" x14ac:dyDescent="0.4">
      <c r="B97" t="s">
        <v>73</v>
      </c>
      <c r="C97" s="4" t="s">
        <v>24</v>
      </c>
      <c r="D97" s="2">
        <v>143422.78558472003</v>
      </c>
      <c r="E97" s="2">
        <v>79844.413217360008</v>
      </c>
      <c r="F97" s="2">
        <v>163310.70035361001</v>
      </c>
      <c r="G97" s="2">
        <v>140534.95765900001</v>
      </c>
      <c r="H97" s="2">
        <v>190579.84477359607</v>
      </c>
      <c r="I97" s="2">
        <v>164309.9690991198</v>
      </c>
      <c r="J97" s="2">
        <v>213188.97294627959</v>
      </c>
      <c r="K97" s="2">
        <v>217954.77184772381</v>
      </c>
      <c r="L97" s="2">
        <v>287002.65705759026</v>
      </c>
      <c r="M97" s="2">
        <v>315535.94309000002</v>
      </c>
      <c r="N97" s="2">
        <v>349616.9823822602</v>
      </c>
      <c r="O97" s="2">
        <v>368826.00021227152</v>
      </c>
      <c r="P97" s="2">
        <v>401653.0383376336</v>
      </c>
      <c r="Q97" s="2">
        <v>416375.35925383394</v>
      </c>
      <c r="R97" s="2">
        <v>458686.39742032584</v>
      </c>
      <c r="S97" s="2">
        <v>470501.7271800001</v>
      </c>
      <c r="T97" s="2">
        <v>519651.96137291775</v>
      </c>
      <c r="U97" s="2">
        <v>531750.87456999999</v>
      </c>
      <c r="V97" s="2">
        <v>583131.77136805735</v>
      </c>
      <c r="W97" s="2">
        <v>597289.40708999999</v>
      </c>
      <c r="X97" s="2">
        <v>648059.49581427535</v>
      </c>
      <c r="Y97" s="2">
        <v>689524.70877880335</v>
      </c>
      <c r="Z97" s="2">
        <v>729076.84411921352</v>
      </c>
      <c r="AA97" s="2">
        <v>783570.34735374805</v>
      </c>
    </row>
    <row r="98" spans="2:27" x14ac:dyDescent="0.4">
      <c r="B98" t="s">
        <v>73</v>
      </c>
      <c r="C98" s="5" t="s">
        <v>25</v>
      </c>
      <c r="D98" s="2">
        <v>115656.18000000001</v>
      </c>
      <c r="E98" s="2">
        <v>58666.16</v>
      </c>
      <c r="F98" s="2">
        <v>129837.02</v>
      </c>
      <c r="G98" s="2">
        <v>108828.19</v>
      </c>
      <c r="H98" s="2">
        <v>147745.81000000003</v>
      </c>
      <c r="I98" s="2">
        <v>123780.39000000001</v>
      </c>
      <c r="J98" s="2">
        <v>160908.31999999998</v>
      </c>
      <c r="K98" s="2">
        <v>160045.18</v>
      </c>
      <c r="L98" s="2">
        <v>214362.58000000002</v>
      </c>
      <c r="M98" s="2">
        <v>237901.96</v>
      </c>
      <c r="N98" s="2">
        <v>261661.90999999997</v>
      </c>
      <c r="O98" s="2">
        <v>275079.2</v>
      </c>
      <c r="P98" s="2">
        <v>298723.15000000002</v>
      </c>
      <c r="Q98" s="2">
        <v>311250.68</v>
      </c>
      <c r="R98" s="2">
        <v>337926.57999999996</v>
      </c>
      <c r="S98" s="2">
        <v>351198.64</v>
      </c>
      <c r="T98" s="2">
        <v>381039.07999999996</v>
      </c>
      <c r="U98" s="2">
        <v>395359.87</v>
      </c>
      <c r="V98" s="2">
        <v>423893.12999999995</v>
      </c>
      <c r="W98" s="2">
        <v>431329.19</v>
      </c>
      <c r="X98" s="2">
        <v>466582.42999999993</v>
      </c>
      <c r="Y98" s="2">
        <v>496825.97000000003</v>
      </c>
      <c r="Z98" s="2">
        <v>516204.86</v>
      </c>
      <c r="AA98" s="2">
        <v>551461.52</v>
      </c>
    </row>
    <row r="99" spans="2:27" x14ac:dyDescent="0.4">
      <c r="B99" t="s">
        <v>73</v>
      </c>
      <c r="C99" s="5" t="s">
        <v>26</v>
      </c>
      <c r="D99" s="2">
        <v>25155.997889720002</v>
      </c>
      <c r="E99" s="2">
        <v>21178.253217359998</v>
      </c>
      <c r="F99" s="2">
        <v>30379.17846961</v>
      </c>
      <c r="G99" s="2">
        <v>31069.658729999999</v>
      </c>
      <c r="H99" s="2">
        <v>36999.229509999997</v>
      </c>
      <c r="I99" s="2">
        <v>36323.367310000001</v>
      </c>
      <c r="J99" s="2">
        <v>45023.033030000006</v>
      </c>
      <c r="K99" s="2">
        <v>53928.586169999995</v>
      </c>
      <c r="L99" s="2">
        <v>62036.142079999998</v>
      </c>
      <c r="M99" s="2">
        <v>69100.576489999992</v>
      </c>
      <c r="N99" s="2">
        <v>74682.515371842106</v>
      </c>
      <c r="O99" s="2">
        <v>80891.035612271604</v>
      </c>
      <c r="P99" s="2">
        <v>87174.92778170589</v>
      </c>
      <c r="Q99" s="2">
        <v>94589.396823834002</v>
      </c>
      <c r="R99" s="2">
        <v>101898.2707203258</v>
      </c>
      <c r="S99" s="2">
        <v>110886.72000000002</v>
      </c>
      <c r="T99" s="2">
        <v>116738.51</v>
      </c>
      <c r="U99" s="2">
        <v>126423.72</v>
      </c>
      <c r="V99" s="2">
        <v>134001.99</v>
      </c>
      <c r="W99" s="2">
        <v>144179.25</v>
      </c>
      <c r="X99" s="2">
        <v>152248.93000000002</v>
      </c>
      <c r="Y99" s="2">
        <v>166710.90000000002</v>
      </c>
      <c r="Z99" s="2">
        <v>179315.47</v>
      </c>
      <c r="AA99" s="2">
        <v>195177.60000000001</v>
      </c>
    </row>
    <row r="100" spans="2:27" x14ac:dyDescent="0.4">
      <c r="B100" t="s">
        <v>73</v>
      </c>
      <c r="C100" s="5" t="s">
        <v>27</v>
      </c>
      <c r="D100" s="2">
        <v>2528.2973300000003</v>
      </c>
      <c r="E100" s="2">
        <v>0</v>
      </c>
      <c r="F100" s="2">
        <v>2875.0858600000001</v>
      </c>
      <c r="G100" s="2">
        <v>637.10892899999999</v>
      </c>
      <c r="H100" s="2">
        <v>5408.1869379858999</v>
      </c>
      <c r="I100" s="2">
        <v>4206.2117891197995</v>
      </c>
      <c r="J100" s="2">
        <v>6744.1953117503999</v>
      </c>
      <c r="K100" s="2">
        <v>3981.0056777238001</v>
      </c>
      <c r="L100" s="2">
        <v>9719.9554002809</v>
      </c>
      <c r="M100" s="2">
        <v>8533.4066000000003</v>
      </c>
      <c r="N100" s="2">
        <v>11960.502779999999</v>
      </c>
      <c r="O100" s="2">
        <v>12855.7646</v>
      </c>
      <c r="P100" s="2">
        <v>14215.092819999998</v>
      </c>
      <c r="Q100" s="2">
        <v>10535.282429999999</v>
      </c>
      <c r="R100" s="2">
        <v>17103.76122</v>
      </c>
      <c r="S100" s="2">
        <v>8416.3671799999993</v>
      </c>
      <c r="T100" s="2">
        <v>19870.589480000002</v>
      </c>
      <c r="U100" s="2">
        <v>9967.2845699999998</v>
      </c>
      <c r="V100" s="2">
        <v>22997.963629999998</v>
      </c>
      <c r="W100" s="2">
        <v>19842.249349999998</v>
      </c>
      <c r="X100" s="2">
        <v>26789.977789999997</v>
      </c>
      <c r="Y100" s="2">
        <v>23927.427409999997</v>
      </c>
      <c r="Z100" s="2">
        <v>30866.788659999995</v>
      </c>
      <c r="AA100" s="2">
        <v>34085.259360000004</v>
      </c>
    </row>
    <row r="101" spans="2:27" x14ac:dyDescent="0.4">
      <c r="B101" t="s">
        <v>73</v>
      </c>
      <c r="C101" s="6" t="s">
        <v>28</v>
      </c>
      <c r="D101" s="2">
        <v>82.310365000000004</v>
      </c>
      <c r="E101" s="2">
        <v>0</v>
      </c>
      <c r="F101" s="2">
        <v>219.41602399999999</v>
      </c>
      <c r="G101" s="2">
        <v>0</v>
      </c>
      <c r="H101" s="2">
        <v>426.61832561009999</v>
      </c>
      <c r="I101" s="2">
        <v>0</v>
      </c>
      <c r="J101" s="2">
        <v>513.4246045292</v>
      </c>
      <c r="K101" s="2">
        <v>0</v>
      </c>
      <c r="L101" s="2">
        <v>883.9795773093</v>
      </c>
      <c r="M101" s="2">
        <v>0</v>
      </c>
      <c r="N101" s="2">
        <v>1312.0542304180999</v>
      </c>
      <c r="O101" s="2">
        <v>0</v>
      </c>
      <c r="P101" s="2">
        <v>1539.8677359276001</v>
      </c>
      <c r="Q101" s="2">
        <v>0</v>
      </c>
      <c r="R101" s="2">
        <v>1757.7854800000002</v>
      </c>
      <c r="S101" s="2">
        <v>0</v>
      </c>
      <c r="T101" s="2">
        <v>2003.7818929177001</v>
      </c>
      <c r="U101" s="2">
        <v>0</v>
      </c>
      <c r="V101" s="2">
        <v>2238.6877380577002</v>
      </c>
      <c r="W101" s="2">
        <v>1938.7177399999998</v>
      </c>
      <c r="X101" s="2">
        <v>2438.1580242752998</v>
      </c>
      <c r="Y101" s="2">
        <v>2060.4113688033999</v>
      </c>
      <c r="Z101" s="2">
        <v>2689.7254592134</v>
      </c>
      <c r="AA101" s="2">
        <v>2845.9679937484002</v>
      </c>
    </row>
    <row r="104" spans="2:27" x14ac:dyDescent="0.4">
      <c r="C104" t="s">
        <v>32</v>
      </c>
      <c r="D104" s="1">
        <v>38717</v>
      </c>
      <c r="E104" s="1">
        <v>38898</v>
      </c>
      <c r="F104" s="1">
        <v>39082</v>
      </c>
      <c r="G104" s="1">
        <v>39263</v>
      </c>
      <c r="H104" s="1">
        <v>39447</v>
      </c>
      <c r="I104" s="1">
        <v>39629</v>
      </c>
      <c r="J104" s="1">
        <v>39813</v>
      </c>
      <c r="K104" s="1">
        <v>39994</v>
      </c>
      <c r="L104" s="1">
        <v>40178</v>
      </c>
      <c r="M104" s="1">
        <v>40359</v>
      </c>
      <c r="N104" s="1">
        <v>40543</v>
      </c>
      <c r="O104" s="1">
        <v>40724</v>
      </c>
      <c r="P104" s="1">
        <v>40908</v>
      </c>
      <c r="Q104" s="1">
        <v>41090</v>
      </c>
      <c r="R104" s="1">
        <v>41274</v>
      </c>
      <c r="S104" s="1">
        <v>41455</v>
      </c>
      <c r="T104" s="1">
        <v>41639</v>
      </c>
      <c r="U104" s="1">
        <v>41820</v>
      </c>
      <c r="V104" s="1">
        <v>42004</v>
      </c>
      <c r="W104" s="1">
        <v>42185</v>
      </c>
      <c r="X104" s="1">
        <v>42369</v>
      </c>
      <c r="Y104" s="1">
        <v>42551</v>
      </c>
      <c r="Z104" s="1">
        <v>42735</v>
      </c>
      <c r="AA104" s="1">
        <v>42916</v>
      </c>
    </row>
    <row r="105" spans="2:27" x14ac:dyDescent="0.4">
      <c r="B105" t="s">
        <v>48</v>
      </c>
      <c r="C105" s="3" t="s">
        <v>0</v>
      </c>
      <c r="D105" s="8"/>
      <c r="E105" s="8" t="e">
        <v>#DIV/0!</v>
      </c>
      <c r="F105" s="8" t="e">
        <v>#DIV/0!</v>
      </c>
      <c r="G105" s="8" t="e">
        <v>#DIV/0!</v>
      </c>
      <c r="H105" s="8" t="e">
        <v>#DIV/0!</v>
      </c>
      <c r="I105" s="8">
        <v>6.5169728484948397E-2</v>
      </c>
      <c r="J105" s="8">
        <v>3.5217842841593461E-2</v>
      </c>
      <c r="K105" s="8">
        <v>0.16707703215320091</v>
      </c>
      <c r="L105" s="8">
        <v>0.24686694782344576</v>
      </c>
      <c r="M105" s="8">
        <v>0.20801922359862446</v>
      </c>
      <c r="N105" s="8">
        <v>0.13568919087617926</v>
      </c>
      <c r="O105" s="8">
        <v>0.10789330798281593</v>
      </c>
      <c r="P105" s="8">
        <v>9.8435421618439101E-2</v>
      </c>
      <c r="Q105" s="8">
        <v>4.2276490551017787E-2</v>
      </c>
      <c r="R105" s="8">
        <v>8.9039621734099628E-2</v>
      </c>
      <c r="S105" s="8">
        <v>0.11111742671842961</v>
      </c>
      <c r="T105" s="8">
        <v>7.3334671262847984E-2</v>
      </c>
      <c r="U105" s="8">
        <v>6.8746491880594007E-2</v>
      </c>
      <c r="V105" s="8">
        <v>5.0890291082956063E-2</v>
      </c>
      <c r="W105" s="8">
        <v>6.6017728291330346E-2</v>
      </c>
      <c r="X105" s="8">
        <v>8.4561755061995703E-2</v>
      </c>
      <c r="Y105" s="8">
        <v>9.3104700296058995E-2</v>
      </c>
      <c r="Z105" s="8">
        <v>8.3826020385233457E-2</v>
      </c>
      <c r="AA105" s="8">
        <v>9.0325723296654559E-2</v>
      </c>
    </row>
    <row r="106" spans="2:27" x14ac:dyDescent="0.4">
      <c r="B106" t="s">
        <v>49</v>
      </c>
      <c r="C106" s="3" t="s">
        <v>1</v>
      </c>
      <c r="D106" s="8"/>
      <c r="E106" s="8" t="e">
        <v>#DIV/0!</v>
      </c>
      <c r="F106" s="8" t="e">
        <v>#DIV/0!</v>
      </c>
      <c r="G106" s="8" t="e">
        <v>#DIV/0!</v>
      </c>
      <c r="H106" s="8" t="e">
        <v>#DIV/0!</v>
      </c>
      <c r="I106" s="8">
        <v>6.7432526716449948E-2</v>
      </c>
      <c r="J106" s="8">
        <v>-0.2193413778955311</v>
      </c>
      <c r="K106" s="8">
        <v>0.57249890988432317</v>
      </c>
      <c r="L106" s="8">
        <v>0.14762116636863598</v>
      </c>
      <c r="M106" s="8">
        <v>0.14630684297708951</v>
      </c>
      <c r="N106" s="8">
        <v>0.11480971509359561</v>
      </c>
      <c r="O106" s="8">
        <v>0.12524398669405312</v>
      </c>
      <c r="P106" s="8">
        <v>7.5831573136651231E-2</v>
      </c>
      <c r="Q106" s="8">
        <v>9.72571866342411E-2</v>
      </c>
      <c r="R106" s="8">
        <v>0.11012642196293387</v>
      </c>
      <c r="S106" s="8">
        <v>0.10771666242502786</v>
      </c>
      <c r="T106" s="8">
        <v>0.10246647162824796</v>
      </c>
      <c r="U106" s="8">
        <v>8.468930924874174E-2</v>
      </c>
      <c r="V106" s="8">
        <v>8.052754335618606E-2</v>
      </c>
      <c r="W106" s="8">
        <v>8.7416146131736872E-2</v>
      </c>
      <c r="X106" s="8">
        <v>0.10637405458910942</v>
      </c>
      <c r="Y106" s="8">
        <v>0.1197856841326812</v>
      </c>
      <c r="Z106" s="8">
        <v>0.11779202561576763</v>
      </c>
      <c r="AA106" s="8">
        <v>0.10510278472514556</v>
      </c>
    </row>
    <row r="107" spans="2:27" x14ac:dyDescent="0.4">
      <c r="B107" t="s">
        <v>50</v>
      </c>
      <c r="C107" s="3" t="s">
        <v>2</v>
      </c>
      <c r="D107" s="8"/>
      <c r="E107" s="8" t="e">
        <v>#DIV/0!</v>
      </c>
      <c r="F107" s="8" t="e">
        <v>#DIV/0!</v>
      </c>
      <c r="G107" s="8" t="e">
        <v>#DIV/0!</v>
      </c>
      <c r="H107" s="8" t="e">
        <v>#DIV/0!</v>
      </c>
      <c r="I107" s="8">
        <v>-1</v>
      </c>
      <c r="J107" s="8" t="e">
        <v>#DIV/0!</v>
      </c>
      <c r="K107" s="8">
        <v>-1</v>
      </c>
      <c r="L107" s="8" t="e">
        <v>#DIV/0!</v>
      </c>
      <c r="M107" s="8">
        <v>0.29277375813218209</v>
      </c>
      <c r="N107" s="8">
        <v>0.12138590694775964</v>
      </c>
      <c r="O107" s="8">
        <v>0.15399489546717149</v>
      </c>
      <c r="P107" s="8">
        <v>8.3139751468143119E-2</v>
      </c>
      <c r="Q107" s="8">
        <v>8.2990800548052412E-2</v>
      </c>
      <c r="R107" s="8">
        <v>0.10245152461852269</v>
      </c>
      <c r="S107" s="8">
        <v>0.132374724964607</v>
      </c>
      <c r="T107" s="8">
        <v>8.354424620214651E-2</v>
      </c>
      <c r="U107" s="8">
        <v>0.10110458324744043</v>
      </c>
      <c r="V107" s="8">
        <v>4.0508600179414156E-2</v>
      </c>
      <c r="W107" s="8">
        <v>6.9845529999366995E-2</v>
      </c>
      <c r="X107" s="8">
        <v>6.4599276983293263E-2</v>
      </c>
      <c r="Y107" s="8">
        <v>0.11620676679769049</v>
      </c>
      <c r="Z107" s="8">
        <v>9.6322956573815066E-2</v>
      </c>
      <c r="AA107" s="8">
        <v>0.10115574462693511</v>
      </c>
    </row>
    <row r="108" spans="2:27" x14ac:dyDescent="0.4">
      <c r="B108" t="s">
        <v>51</v>
      </c>
      <c r="C108" s="3" t="s">
        <v>3</v>
      </c>
      <c r="D108" s="8"/>
      <c r="E108" s="8" t="e">
        <v>#DIV/0!</v>
      </c>
      <c r="F108" s="8" t="e">
        <v>#DIV/0!</v>
      </c>
      <c r="G108" s="8" t="e">
        <v>#DIV/0!</v>
      </c>
      <c r="H108" s="8" t="e">
        <v>#DIV/0!</v>
      </c>
      <c r="I108" s="8">
        <v>-0.13031952649798517</v>
      </c>
      <c r="J108" s="8">
        <v>4.0721126831304799E-2</v>
      </c>
      <c r="K108" s="8">
        <v>0.20806626267988637</v>
      </c>
      <c r="L108" s="8">
        <v>0.43252960607626778</v>
      </c>
      <c r="M108" s="8">
        <v>0.13400645936058253</v>
      </c>
      <c r="N108" s="8">
        <v>8.8365666296766454E-2</v>
      </c>
      <c r="O108" s="8">
        <v>9.4554728795583909E-2</v>
      </c>
      <c r="P108" s="8">
        <v>4.3453214205076973E-2</v>
      </c>
      <c r="Q108" s="8">
        <v>9.3837499513140132E-2</v>
      </c>
      <c r="R108" s="8">
        <v>6.5000576501787366E-2</v>
      </c>
      <c r="S108" s="8">
        <v>0.10607881878493686</v>
      </c>
      <c r="T108" s="8">
        <v>4.043362836529063E-2</v>
      </c>
      <c r="U108" s="8">
        <v>8.0925471257837334E-2</v>
      </c>
      <c r="V108" s="8">
        <v>3.9994283117919416E-2</v>
      </c>
      <c r="W108" s="8">
        <v>6.7794406072333668E-2</v>
      </c>
      <c r="X108" s="8">
        <v>6.262457067777194E-2</v>
      </c>
      <c r="Y108" s="8">
        <v>0.11369411138604191</v>
      </c>
      <c r="Z108" s="8">
        <v>0.10517169736594356</v>
      </c>
      <c r="AA108" s="8">
        <v>8.0679580765205428E-2</v>
      </c>
    </row>
    <row r="109" spans="2:27" x14ac:dyDescent="0.4">
      <c r="B109" t="s">
        <v>52</v>
      </c>
      <c r="C109" s="3" t="s">
        <v>4</v>
      </c>
      <c r="D109" s="8"/>
      <c r="E109" s="8" t="e">
        <v>#DIV/0!</v>
      </c>
      <c r="F109" s="8" t="e">
        <v>#DIV/0!</v>
      </c>
      <c r="G109" s="8" t="e">
        <v>#DIV/0!</v>
      </c>
      <c r="H109" s="8" t="e">
        <v>#DIV/0!</v>
      </c>
      <c r="I109" s="8">
        <v>0.11683775141347663</v>
      </c>
      <c r="J109" s="8">
        <v>6.268899804453465E-2</v>
      </c>
      <c r="K109" s="8">
        <v>0.20174346809580279</v>
      </c>
      <c r="L109" s="8">
        <v>0.25649846473770577</v>
      </c>
      <c r="M109" s="8">
        <v>0.2026214988767312</v>
      </c>
      <c r="N109" s="8">
        <v>0.12330633868119523</v>
      </c>
      <c r="O109" s="8">
        <v>0.12110546150625123</v>
      </c>
      <c r="P109" s="8">
        <v>8.7013219845561984E-2</v>
      </c>
      <c r="Q109" s="8">
        <v>5.9471006681628191E-2</v>
      </c>
      <c r="R109" s="8">
        <v>0.11476363798100797</v>
      </c>
      <c r="S109" s="8">
        <v>0.10224231200188849</v>
      </c>
      <c r="T109" s="8">
        <v>0.13315827656054169</v>
      </c>
      <c r="U109" s="8">
        <v>9.2901731642065055E-2</v>
      </c>
      <c r="V109" s="8">
        <v>5.7542978511961884E-2</v>
      </c>
      <c r="W109" s="8">
        <v>8.5820693562670636E-2</v>
      </c>
      <c r="X109" s="8">
        <v>5.3494612251824281E-2</v>
      </c>
      <c r="Y109" s="8">
        <v>9.5325872151846403E-2</v>
      </c>
      <c r="Z109" s="8">
        <v>9.0237387960382831E-2</v>
      </c>
      <c r="AA109" s="8">
        <v>9.0196571029694361E-2</v>
      </c>
    </row>
    <row r="110" spans="2:27" x14ac:dyDescent="0.4">
      <c r="B110" t="s">
        <v>34</v>
      </c>
      <c r="C110" s="7" t="s">
        <v>33</v>
      </c>
      <c r="D110" s="8"/>
      <c r="E110" s="8"/>
      <c r="F110" s="8"/>
      <c r="G110" s="8" t="e">
        <v>#DIV/0!</v>
      </c>
      <c r="H110" s="8" t="e">
        <v>#DIV/0!</v>
      </c>
      <c r="I110" s="8" t="e">
        <v>#DIV/0!</v>
      </c>
      <c r="J110" s="8" t="e">
        <v>#DIV/0!</v>
      </c>
      <c r="K110" s="8" t="e">
        <v>#DIV/0!</v>
      </c>
      <c r="L110" s="8" t="e">
        <v>#DIV/0!</v>
      </c>
      <c r="M110" s="8" t="e">
        <v>#DIV/0!</v>
      </c>
      <c r="N110" s="8" t="e">
        <v>#DIV/0!</v>
      </c>
      <c r="O110" s="8">
        <v>-1</v>
      </c>
      <c r="P110" s="8" t="e">
        <v>#DIV/0!</v>
      </c>
      <c r="Q110" s="8">
        <v>-1</v>
      </c>
      <c r="R110" s="8" t="e">
        <v>#DIV/0!</v>
      </c>
      <c r="S110" s="8">
        <v>-1</v>
      </c>
      <c r="T110" s="8" t="e">
        <v>#DIV/0!</v>
      </c>
      <c r="U110" s="8">
        <v>-1</v>
      </c>
      <c r="V110" s="8" t="e">
        <v>#DIV/0!</v>
      </c>
      <c r="W110" s="8">
        <v>-1</v>
      </c>
      <c r="X110" s="8" t="e">
        <v>#DIV/0!</v>
      </c>
      <c r="Y110" s="8">
        <v>0.14617077140777202</v>
      </c>
      <c r="Z110" s="8">
        <v>0.12909752125565732</v>
      </c>
      <c r="AA110" s="8">
        <v>0.13264272283407341</v>
      </c>
    </row>
    <row r="111" spans="2:27" x14ac:dyDescent="0.4">
      <c r="B111" t="s">
        <v>53</v>
      </c>
      <c r="C111" s="3" t="s">
        <v>5</v>
      </c>
      <c r="D111" s="8"/>
      <c r="E111" s="8" t="e">
        <v>#DIV/0!</v>
      </c>
      <c r="F111" s="8" t="e">
        <v>#DIV/0!</v>
      </c>
      <c r="G111" s="8" t="e">
        <v>#DIV/0!</v>
      </c>
      <c r="H111" s="8" t="e">
        <v>#DIV/0!</v>
      </c>
      <c r="I111" s="8">
        <v>8.5747260407025294E-2</v>
      </c>
      <c r="J111" s="8">
        <v>0.22417567382678882</v>
      </c>
      <c r="K111" s="8">
        <v>0.24551335783523554</v>
      </c>
      <c r="L111" s="8">
        <v>0.31795340811044004</v>
      </c>
      <c r="M111" s="8">
        <v>0.16905967104591269</v>
      </c>
      <c r="N111" s="8">
        <v>0.1109921444683124</v>
      </c>
      <c r="O111" s="8">
        <v>8.2302394412768098E-2</v>
      </c>
      <c r="P111" s="8">
        <v>6.4080520259533591E-2</v>
      </c>
      <c r="Q111" s="8">
        <v>7.0993403453733173E-2</v>
      </c>
      <c r="R111" s="8">
        <v>0.1226363279717535</v>
      </c>
      <c r="S111" s="8">
        <v>9.587293821638232E-2</v>
      </c>
      <c r="T111" s="8">
        <v>6.3272958221060049E-2</v>
      </c>
      <c r="U111" s="8">
        <v>7.8481822532736834E-2</v>
      </c>
      <c r="V111" s="8">
        <v>0.12545333200471798</v>
      </c>
      <c r="W111" s="8">
        <v>0.1048761127817921</v>
      </c>
      <c r="X111" s="8">
        <v>0.14303538216691081</v>
      </c>
      <c r="Y111" s="8">
        <v>0.10268027824221226</v>
      </c>
      <c r="Z111" s="8">
        <v>0.13893745578153838</v>
      </c>
      <c r="AA111" s="8">
        <v>0.1046959809008734</v>
      </c>
    </row>
    <row r="112" spans="2:27" x14ac:dyDescent="0.4">
      <c r="B112" t="s">
        <v>57</v>
      </c>
      <c r="C112" s="14" t="s">
        <v>9</v>
      </c>
      <c r="D112" s="8"/>
      <c r="E112" s="8" t="e">
        <v>#DIV/0!</v>
      </c>
      <c r="F112" s="8" t="e">
        <v>#DIV/0!</v>
      </c>
      <c r="G112" s="8" t="e">
        <v>#DIV/0!</v>
      </c>
      <c r="H112" s="8" t="e">
        <v>#DIV/0!</v>
      </c>
      <c r="I112" s="8">
        <v>7.8355609877906129E-2</v>
      </c>
      <c r="J112" s="8">
        <v>6.9615239302385001E-2</v>
      </c>
      <c r="K112" s="8">
        <v>0.11720200995863861</v>
      </c>
      <c r="L112" s="8">
        <v>0.51189711266815574</v>
      </c>
      <c r="M112" s="8">
        <v>0.28556395035078252</v>
      </c>
      <c r="N112" s="8">
        <v>0.13486766156623209</v>
      </c>
      <c r="O112" s="8">
        <v>0.11282909642398087</v>
      </c>
      <c r="P112" s="8">
        <v>0.11434875101796593</v>
      </c>
      <c r="Q112" s="8">
        <v>9.2666957497660407E-2</v>
      </c>
      <c r="R112" s="8">
        <v>0.14194506056986866</v>
      </c>
      <c r="S112" s="8">
        <v>0.16351558507920294</v>
      </c>
      <c r="T112" s="8">
        <v>0.13145952276387041</v>
      </c>
      <c r="U112" s="8">
        <v>0.12006727907879422</v>
      </c>
      <c r="V112" s="8">
        <v>0.12381826693336095</v>
      </c>
      <c r="W112" s="8">
        <v>8.9860733175005869E-2</v>
      </c>
      <c r="X112" s="8">
        <v>0.10628099255599555</v>
      </c>
      <c r="Y112" s="8">
        <v>0.20258355730444966</v>
      </c>
      <c r="Z112" s="8">
        <v>0.18971523375655885</v>
      </c>
      <c r="AA112" s="8">
        <v>0.18366077570075867</v>
      </c>
    </row>
    <row r="113" spans="2:27" x14ac:dyDescent="0.4">
      <c r="B113" t="s">
        <v>56</v>
      </c>
      <c r="C113" s="3" t="s">
        <v>8</v>
      </c>
      <c r="D113" s="8"/>
      <c r="E113" s="8" t="e">
        <v>#DIV/0!</v>
      </c>
      <c r="F113" s="8" t="e">
        <v>#DIV/0!</v>
      </c>
      <c r="G113" s="8" t="e">
        <v>#DIV/0!</v>
      </c>
      <c r="H113" s="8" t="e">
        <v>#DIV/0!</v>
      </c>
      <c r="I113" s="8">
        <v>0.1012533312810957</v>
      </c>
      <c r="J113" s="8">
        <v>8.4621738862372231E-2</v>
      </c>
      <c r="K113" s="8">
        <v>0.20625300544019454</v>
      </c>
      <c r="L113" s="8">
        <v>0.21288859469551236</v>
      </c>
      <c r="M113" s="8">
        <v>0.18710507368154428</v>
      </c>
      <c r="N113" s="8">
        <v>0.16343504027673572</v>
      </c>
      <c r="O113" s="8">
        <v>0.11049993781342193</v>
      </c>
      <c r="P113" s="8">
        <v>8.0026603288768428E-2</v>
      </c>
      <c r="Q113" s="8">
        <v>6.2057597030031886E-2</v>
      </c>
      <c r="R113" s="8">
        <v>0.11409286504385951</v>
      </c>
      <c r="S113" s="8">
        <v>0.12797880873525158</v>
      </c>
      <c r="T113" s="8">
        <v>0.12984834539057721</v>
      </c>
      <c r="U113" s="8">
        <v>8.5040021520767173E-2</v>
      </c>
      <c r="V113" s="8">
        <v>8.7089840415205622E-2</v>
      </c>
      <c r="W113" s="8">
        <v>0.13211570155470742</v>
      </c>
      <c r="X113" s="8">
        <v>0.1161507220816933</v>
      </c>
      <c r="Y113" s="8">
        <v>0.25090242872515778</v>
      </c>
      <c r="Z113" s="8">
        <v>0.32060953366182976</v>
      </c>
      <c r="AA113" s="8">
        <v>0.20439930364801451</v>
      </c>
    </row>
    <row r="114" spans="2:27" x14ac:dyDescent="0.4">
      <c r="B114" t="s">
        <v>55</v>
      </c>
      <c r="C114" s="3" t="s">
        <v>7</v>
      </c>
      <c r="D114" s="8"/>
      <c r="E114" s="8" t="e">
        <v>#DIV/0!</v>
      </c>
      <c r="F114" s="8" t="e">
        <v>#DIV/0!</v>
      </c>
      <c r="G114" s="8" t="e">
        <v>#DIV/0!</v>
      </c>
      <c r="H114" s="8" t="e">
        <v>#DIV/0!</v>
      </c>
      <c r="I114" s="8">
        <v>4.8209522054123877E-2</v>
      </c>
      <c r="J114" s="8">
        <v>4.140887270460647E-2</v>
      </c>
      <c r="K114" s="8">
        <v>0.14812426891158781</v>
      </c>
      <c r="L114" s="8">
        <v>0.31468957826927557</v>
      </c>
      <c r="M114" s="8">
        <v>0.28188918721015388</v>
      </c>
      <c r="N114" s="8">
        <v>0.32886193568042033</v>
      </c>
      <c r="O114" s="8">
        <v>0.17924359332573925</v>
      </c>
      <c r="P114" s="8">
        <v>0.10602369380315912</v>
      </c>
      <c r="Q114" s="8">
        <v>6.4382880668382159E-2</v>
      </c>
      <c r="R114" s="8">
        <v>0.20134694035531364</v>
      </c>
      <c r="S114" s="8">
        <v>0.18980145024657635</v>
      </c>
      <c r="T114" s="8">
        <v>9.3125104929568492E-2</v>
      </c>
      <c r="U114" s="8">
        <v>1.6773763106308737E-2</v>
      </c>
      <c r="V114" s="8">
        <v>6.3335856264394641E-2</v>
      </c>
      <c r="W114" s="8">
        <v>8.5125427498277562E-2</v>
      </c>
      <c r="X114" s="8">
        <v>2.4798320971944454E-2</v>
      </c>
      <c r="Y114" s="8">
        <v>0.10242737916673539</v>
      </c>
      <c r="Z114" s="8">
        <v>0.12250715800438083</v>
      </c>
      <c r="AA114" s="8">
        <v>0.131895990995891</v>
      </c>
    </row>
    <row r="115" spans="2:27" x14ac:dyDescent="0.4">
      <c r="B115" t="s">
        <v>54</v>
      </c>
      <c r="C115" s="3" t="s">
        <v>6</v>
      </c>
      <c r="D115" s="8"/>
      <c r="E115" s="8" t="e">
        <v>#DIV/0!</v>
      </c>
      <c r="F115" s="8" t="e">
        <v>#DIV/0!</v>
      </c>
      <c r="G115" s="8" t="e">
        <v>#DIV/0!</v>
      </c>
      <c r="H115" s="8" t="e">
        <v>#DIV/0!</v>
      </c>
      <c r="I115" s="8">
        <v>9.8254964506125919E-3</v>
      </c>
      <c r="J115" s="8">
        <v>-3.5597435147188716E-2</v>
      </c>
      <c r="K115" s="8">
        <v>2.4560689028749749E-2</v>
      </c>
      <c r="L115" s="8">
        <v>0.27940323942491418</v>
      </c>
      <c r="M115" s="8">
        <v>0.19541069944246447</v>
      </c>
      <c r="N115" s="8">
        <v>0.11367041659342259</v>
      </c>
      <c r="O115" s="8">
        <v>0.10472563075815411</v>
      </c>
      <c r="P115" s="8">
        <v>4.8557554984290041E-2</v>
      </c>
      <c r="Q115" s="8">
        <v>2.3327105098583933E-2</v>
      </c>
      <c r="R115" s="8">
        <v>0.12453087683384512</v>
      </c>
      <c r="S115" s="8">
        <v>0.10614597780859913</v>
      </c>
      <c r="T115" s="8">
        <v>6.5921578910881795E-2</v>
      </c>
      <c r="U115" s="8">
        <v>2.9419416136001075E-2</v>
      </c>
      <c r="V115" s="8">
        <v>6.0162396167538379E-2</v>
      </c>
      <c r="W115" s="8">
        <v>0.11742971887550202</v>
      </c>
      <c r="X115" s="8">
        <v>0.18696785323415388</v>
      </c>
      <c r="Y115" s="8">
        <v>0.18947228592749443</v>
      </c>
      <c r="Z115" s="8">
        <v>0.23261695719151665</v>
      </c>
      <c r="AA115" s="8">
        <v>0.10222400464733306</v>
      </c>
    </row>
    <row r="116" spans="2:27" x14ac:dyDescent="0.4">
      <c r="B116" t="s">
        <v>59</v>
      </c>
      <c r="C116" s="3" t="s">
        <v>11</v>
      </c>
      <c r="D116" s="8"/>
      <c r="E116" s="8" t="e">
        <v>#DIV/0!</v>
      </c>
      <c r="F116" s="8" t="e">
        <v>#DIV/0!</v>
      </c>
      <c r="G116" s="8" t="e">
        <v>#DIV/0!</v>
      </c>
      <c r="H116" s="8" t="e">
        <v>#DIV/0!</v>
      </c>
      <c r="I116" s="8">
        <v>-1</v>
      </c>
      <c r="J116" s="8" t="e">
        <v>#DIV/0!</v>
      </c>
      <c r="K116" s="8">
        <v>-1</v>
      </c>
      <c r="L116" s="8" t="e">
        <v>#DIV/0!</v>
      </c>
      <c r="M116" s="8">
        <v>-1</v>
      </c>
      <c r="N116" s="8" t="e">
        <v>#DIV/0!</v>
      </c>
      <c r="O116" s="8">
        <v>0.12150843221388707</v>
      </c>
      <c r="P116" s="8">
        <v>7.4062058795485219E-2</v>
      </c>
      <c r="Q116" s="8">
        <v>0.16035736851512294</v>
      </c>
      <c r="R116" s="8">
        <v>0.14974410041005459</v>
      </c>
      <c r="S116" s="8">
        <v>0.15951312232303971</v>
      </c>
      <c r="T116" s="8">
        <v>8.3727691860384645E-2</v>
      </c>
      <c r="U116" s="8">
        <v>0.11042179818689135</v>
      </c>
      <c r="V116" s="8">
        <v>5.4757609506014937E-2</v>
      </c>
      <c r="W116" s="8">
        <v>6.8750068174132872E-2</v>
      </c>
      <c r="X116" s="8">
        <v>7.1690287181643608E-2</v>
      </c>
      <c r="Y116" s="8">
        <v>0.12430002666565088</v>
      </c>
      <c r="Z116" s="8">
        <v>0.12341770007454089</v>
      </c>
      <c r="AA116" s="8">
        <v>0.12859148494038131</v>
      </c>
    </row>
    <row r="117" spans="2:27" x14ac:dyDescent="0.4">
      <c r="B117" t="s">
        <v>60</v>
      </c>
      <c r="C117" s="3" t="s">
        <v>12</v>
      </c>
      <c r="D117" s="8"/>
      <c r="E117" s="8" t="e">
        <v>#DIV/0!</v>
      </c>
      <c r="F117" s="8" t="e">
        <v>#DIV/0!</v>
      </c>
      <c r="G117" s="8" t="e">
        <v>#DIV/0!</v>
      </c>
      <c r="H117" s="8" t="e">
        <v>#DIV/0!</v>
      </c>
      <c r="I117" s="8">
        <v>4.3083888404818138E-2</v>
      </c>
      <c r="J117" s="8">
        <v>-5.4901352081519583E-2</v>
      </c>
      <c r="K117" s="8">
        <v>-3.2370888145642596E-2</v>
      </c>
      <c r="L117" s="8">
        <v>0.25720389008680211</v>
      </c>
      <c r="M117" s="8">
        <v>0.16225397952193998</v>
      </c>
      <c r="N117" s="8">
        <v>9.2727900890173798E-2</v>
      </c>
      <c r="O117" s="8">
        <v>0.12529284719848044</v>
      </c>
      <c r="P117" s="8">
        <v>0.10862764203232134</v>
      </c>
      <c r="Q117" s="8">
        <v>8.6349379085722378E-2</v>
      </c>
      <c r="R117" s="8">
        <v>0.23574121300268014</v>
      </c>
      <c r="S117" s="8">
        <v>0.20418085950843134</v>
      </c>
      <c r="T117" s="8">
        <v>0.17763423829204505</v>
      </c>
      <c r="U117" s="8">
        <v>0.10806001933395915</v>
      </c>
      <c r="V117" s="8">
        <v>0.10469085851561521</v>
      </c>
      <c r="W117" s="8">
        <v>7.3915531647018362E-2</v>
      </c>
      <c r="X117" s="8">
        <v>7.0602591976808737E-2</v>
      </c>
      <c r="Y117" s="8">
        <v>0.10513924491675186</v>
      </c>
      <c r="Z117" s="8">
        <v>0.10642801808780855</v>
      </c>
      <c r="AA117" s="8">
        <v>0.14571884489819187</v>
      </c>
    </row>
    <row r="118" spans="2:27" x14ac:dyDescent="0.4">
      <c r="B118" t="s">
        <v>58</v>
      </c>
      <c r="C118" s="3" t="s">
        <v>10</v>
      </c>
      <c r="D118" s="8"/>
      <c r="E118" s="8" t="e">
        <v>#DIV/0!</v>
      </c>
      <c r="F118" s="8" t="e">
        <v>#DIV/0!</v>
      </c>
      <c r="G118" s="8" t="e">
        <v>#DIV/0!</v>
      </c>
      <c r="H118" s="8" t="e">
        <v>#DIV/0!</v>
      </c>
      <c r="I118" s="8">
        <v>8.8571131673272907E-2</v>
      </c>
      <c r="J118" s="8">
        <v>6.8459878055703971E-2</v>
      </c>
      <c r="K118" s="8">
        <v>0.13026916488789131</v>
      </c>
      <c r="L118" s="8">
        <v>0.16884478085191823</v>
      </c>
      <c r="M118" s="8">
        <v>0.11013082366929927</v>
      </c>
      <c r="N118" s="8">
        <v>0.10794527237570239</v>
      </c>
      <c r="O118" s="8">
        <v>9.892661856214735E-2</v>
      </c>
      <c r="P118" s="8">
        <v>0.43921971063832288</v>
      </c>
      <c r="Q118" s="8">
        <v>4.0757031005304478E-2</v>
      </c>
      <c r="R118" s="8">
        <v>0.14243948700146603</v>
      </c>
      <c r="S118" s="8">
        <v>0.27081546257852862</v>
      </c>
      <c r="T118" s="8">
        <v>0.13469271134588179</v>
      </c>
      <c r="U118" s="8">
        <v>8.6746506986027816E-2</v>
      </c>
      <c r="V118" s="8">
        <v>8.7866877272894328E-2</v>
      </c>
      <c r="W118" s="8">
        <v>8.9011545604488429E-2</v>
      </c>
      <c r="X118" s="8">
        <v>5.2181918791024184E-2</v>
      </c>
      <c r="Y118" s="8">
        <v>3.5342361416505375E-2</v>
      </c>
      <c r="Z118" s="8">
        <v>0.18437686788561369</v>
      </c>
      <c r="AA118" s="8">
        <v>0.21460816646455094</v>
      </c>
    </row>
    <row r="119" spans="2:27" x14ac:dyDescent="0.4">
      <c r="B119" t="s">
        <v>61</v>
      </c>
      <c r="C119" s="3" t="s">
        <v>13</v>
      </c>
      <c r="D119" s="8"/>
      <c r="E119" s="8" t="e">
        <v>#DIV/0!</v>
      </c>
      <c r="F119" s="8" t="e">
        <v>#DIV/0!</v>
      </c>
      <c r="G119" s="8" t="e">
        <v>#DIV/0!</v>
      </c>
      <c r="H119" s="8" t="e">
        <v>#DIV/0!</v>
      </c>
      <c r="I119" s="8">
        <v>0.10175317395658556</v>
      </c>
      <c r="J119" s="8">
        <v>7.479632503750655E-2</v>
      </c>
      <c r="K119" s="8">
        <v>0.14175737334555749</v>
      </c>
      <c r="L119" s="8">
        <v>0.29758081476266041</v>
      </c>
      <c r="M119" s="8">
        <v>0.42247179118887779</v>
      </c>
      <c r="N119" s="8">
        <v>0.20399788855164736</v>
      </c>
      <c r="O119" s="8">
        <v>0.27480852580454407</v>
      </c>
      <c r="P119" s="8">
        <v>0.17614919475623592</v>
      </c>
      <c r="Q119" s="8">
        <v>0.11837322081676183</v>
      </c>
      <c r="R119" s="8">
        <v>0.20669272235114544</v>
      </c>
      <c r="S119" s="8">
        <v>0.17997667671859174</v>
      </c>
      <c r="T119" s="8">
        <v>0.13319334485107737</v>
      </c>
      <c r="U119" s="8">
        <v>0.17866030950532674</v>
      </c>
      <c r="V119" s="8">
        <v>7.9772642327736509E-2</v>
      </c>
      <c r="W119" s="8">
        <v>0.12421382620905841</v>
      </c>
      <c r="X119" s="8">
        <v>9.990472538836026E-2</v>
      </c>
      <c r="Y119" s="8">
        <v>0.16391399189778766</v>
      </c>
      <c r="Z119" s="8">
        <v>0.15146234656138668</v>
      </c>
      <c r="AA119" s="8">
        <v>0.1359964057980152</v>
      </c>
    </row>
    <row r="120" spans="2:27" x14ac:dyDescent="0.4">
      <c r="B120" t="s">
        <v>62</v>
      </c>
      <c r="C120" s="3" t="s">
        <v>14</v>
      </c>
      <c r="D120" s="8"/>
      <c r="E120" s="8" t="e">
        <v>#DIV/0!</v>
      </c>
      <c r="F120" s="8" t="e">
        <v>#DIV/0!</v>
      </c>
      <c r="G120" s="8" t="e">
        <v>#DIV/0!</v>
      </c>
      <c r="H120" s="8" t="e">
        <v>#DIV/0!</v>
      </c>
      <c r="I120" s="8">
        <v>-7.3362351903107803E-2</v>
      </c>
      <c r="J120" s="8">
        <v>-2.0050073524667478E-2</v>
      </c>
      <c r="K120" s="8">
        <v>0.17093961187175299</v>
      </c>
      <c r="L120" s="8">
        <v>0.47639831355623241</v>
      </c>
      <c r="M120" s="8">
        <v>0.47151770805432935</v>
      </c>
      <c r="N120" s="8">
        <v>5.5424520522014742E-2</v>
      </c>
      <c r="O120" s="8">
        <v>0.21722535638828666</v>
      </c>
      <c r="P120" s="8">
        <v>0.10826439289122569</v>
      </c>
      <c r="Q120" s="8">
        <v>4.4131538512033774E-2</v>
      </c>
      <c r="R120" s="8">
        <v>0.11498184866946182</v>
      </c>
      <c r="S120" s="8">
        <v>0.13353004994576478</v>
      </c>
      <c r="T120" s="8">
        <v>0.13122901281466115</v>
      </c>
      <c r="U120" s="8">
        <v>0.14918487457994178</v>
      </c>
      <c r="V120" s="8">
        <v>0.11528133274626207</v>
      </c>
      <c r="W120" s="8">
        <v>0.16551276236313184</v>
      </c>
      <c r="X120" s="8">
        <v>7.0910189397339174E-2</v>
      </c>
      <c r="Y120" s="8">
        <v>0.29291911385693892</v>
      </c>
      <c r="Z120" s="8">
        <v>0.19759997241723548</v>
      </c>
      <c r="AA120" s="8">
        <v>0.26186187620997359</v>
      </c>
    </row>
    <row r="121" spans="2:27" x14ac:dyDescent="0.4">
      <c r="B121" t="s">
        <v>63</v>
      </c>
      <c r="C121" s="3" t="s">
        <v>15</v>
      </c>
      <c r="D121" s="8"/>
      <c r="E121" s="8" t="e">
        <v>#DIV/0!</v>
      </c>
      <c r="F121" s="8" t="e">
        <v>#DIV/0!</v>
      </c>
      <c r="G121" s="8" t="e">
        <v>#DIV/0!</v>
      </c>
      <c r="H121" s="8" t="e">
        <v>#DIV/0!</v>
      </c>
      <c r="I121" s="8">
        <v>-6.1774135329176638E-2</v>
      </c>
      <c r="J121" s="8">
        <v>0.13389097446317377</v>
      </c>
      <c r="K121" s="8">
        <v>0.15568961253829494</v>
      </c>
      <c r="L121" s="8">
        <v>0.37302132644562058</v>
      </c>
      <c r="M121" s="8">
        <v>0.12834106444515925</v>
      </c>
      <c r="N121" s="8">
        <v>0.13008959104204409</v>
      </c>
      <c r="O121" s="8">
        <v>5.4002619495678417E-2</v>
      </c>
      <c r="P121" s="8">
        <v>7.0762506891877353E-2</v>
      </c>
      <c r="Q121" s="8">
        <v>4.8580941061905802E-2</v>
      </c>
      <c r="R121" s="8">
        <v>0.14103215306005246</v>
      </c>
      <c r="S121" s="8">
        <v>0.17699118646564904</v>
      </c>
      <c r="T121" s="8">
        <v>0.26979687351560488</v>
      </c>
      <c r="U121" s="8">
        <v>0.14835992924870101</v>
      </c>
      <c r="V121" s="8">
        <v>0.18974096044111866</v>
      </c>
      <c r="W121" s="8">
        <v>0.25511550099250924</v>
      </c>
      <c r="X121" s="8">
        <v>-6.6702066914091529E-2</v>
      </c>
      <c r="Y121" s="8">
        <v>-2.7782709850718512E-2</v>
      </c>
      <c r="Z121" s="8">
        <v>0.15745430541052619</v>
      </c>
      <c r="AA121" s="8">
        <v>5.1703348472651012E-2</v>
      </c>
    </row>
    <row r="122" spans="2:27" x14ac:dyDescent="0.4">
      <c r="B122" t="s">
        <v>66</v>
      </c>
      <c r="C122" s="3" t="s">
        <v>18</v>
      </c>
      <c r="D122" s="8"/>
      <c r="E122" s="8" t="e">
        <v>#DIV/0!</v>
      </c>
      <c r="F122" s="8" t="e">
        <v>#DIV/0!</v>
      </c>
      <c r="G122" s="8">
        <v>-1</v>
      </c>
      <c r="H122" s="8" t="e">
        <v>#DIV/0!</v>
      </c>
      <c r="I122" s="8">
        <v>2.9761768232485775E-2</v>
      </c>
      <c r="J122" s="8">
        <v>-1.9863635895601139E-2</v>
      </c>
      <c r="K122" s="8">
        <v>-1</v>
      </c>
      <c r="L122" s="8" t="e">
        <v>#DIV/0!</v>
      </c>
      <c r="M122" s="8">
        <v>-1</v>
      </c>
      <c r="N122" s="8" t="e">
        <v>#DIV/0!</v>
      </c>
      <c r="O122" s="8">
        <v>-1</v>
      </c>
      <c r="P122" s="8" t="e">
        <v>#DIV/0!</v>
      </c>
      <c r="Q122" s="8">
        <v>-1</v>
      </c>
      <c r="R122" s="8" t="e">
        <v>#DIV/0!</v>
      </c>
      <c r="S122" s="8">
        <v>-1</v>
      </c>
      <c r="T122" s="8" t="e">
        <v>#DIV/0!</v>
      </c>
      <c r="U122" s="8">
        <v>-1</v>
      </c>
      <c r="V122" s="8" t="e">
        <v>#DIV/0!</v>
      </c>
      <c r="W122" s="8">
        <v>4.3133379013593487E-2</v>
      </c>
      <c r="X122" s="8">
        <v>0.21086993349667482</v>
      </c>
      <c r="Y122" s="8">
        <v>-1</v>
      </c>
      <c r="Z122" s="8" t="e">
        <v>#DIV/0!</v>
      </c>
      <c r="AA122" s="8">
        <v>0.14233299716562708</v>
      </c>
    </row>
    <row r="123" spans="2:27" x14ac:dyDescent="0.4">
      <c r="B123" t="s">
        <v>65</v>
      </c>
      <c r="C123" s="3" t="s">
        <v>17</v>
      </c>
      <c r="D123" s="8"/>
      <c r="E123" s="8" t="e">
        <v>#DIV/0!</v>
      </c>
      <c r="F123" s="8" t="e">
        <v>#DIV/0!</v>
      </c>
      <c r="G123" s="8" t="e">
        <v>#DIV/0!</v>
      </c>
      <c r="H123" s="8" t="e">
        <v>#DIV/0!</v>
      </c>
      <c r="I123" s="8">
        <v>-1</v>
      </c>
      <c r="J123" s="8" t="e">
        <v>#DIV/0!</v>
      </c>
      <c r="K123" s="8">
        <v>4.5956245505483606E-2</v>
      </c>
      <c r="L123" s="8">
        <v>0.34561854726372343</v>
      </c>
      <c r="M123" s="8">
        <v>-1</v>
      </c>
      <c r="N123" s="8" t="e">
        <v>#DIV/0!</v>
      </c>
      <c r="O123" s="8">
        <v>-1</v>
      </c>
      <c r="P123" s="8" t="e">
        <v>#DIV/0!</v>
      </c>
      <c r="Q123" s="8">
        <v>-1</v>
      </c>
      <c r="R123" s="8" t="e">
        <v>#DIV/0!</v>
      </c>
      <c r="S123" s="8">
        <v>-1</v>
      </c>
      <c r="T123" s="8" t="e">
        <v>#DIV/0!</v>
      </c>
      <c r="U123" s="8">
        <v>-1</v>
      </c>
      <c r="V123" s="8" t="e">
        <v>#DIV/0!</v>
      </c>
      <c r="W123" s="8">
        <v>0.15158894099911713</v>
      </c>
      <c r="X123" s="8">
        <v>0.10698063715215111</v>
      </c>
      <c r="Y123" s="8">
        <v>5.4370768811562442E-4</v>
      </c>
      <c r="Z123" s="8">
        <v>4.3459005375900972E-2</v>
      </c>
      <c r="AA123" s="8">
        <v>8.7770596873629092E-2</v>
      </c>
    </row>
    <row r="124" spans="2:27" x14ac:dyDescent="0.4">
      <c r="B124" t="s">
        <v>67</v>
      </c>
      <c r="C124" s="3" t="s">
        <v>19</v>
      </c>
      <c r="D124" s="8"/>
      <c r="E124" s="8" t="e">
        <v>#DIV/0!</v>
      </c>
      <c r="F124" s="8" t="e">
        <v>#DIV/0!</v>
      </c>
      <c r="G124" s="8" t="e">
        <v>#DIV/0!</v>
      </c>
      <c r="H124" s="8" t="e">
        <v>#DIV/0!</v>
      </c>
      <c r="I124" s="8">
        <v>-1.5201042867479364E-2</v>
      </c>
      <c r="J124" s="8">
        <v>7.8924052486317064E-2</v>
      </c>
      <c r="K124" s="8">
        <v>-1</v>
      </c>
      <c r="L124" s="8" t="e">
        <v>#DIV/0!</v>
      </c>
      <c r="M124" s="8">
        <v>0.28358645431906382</v>
      </c>
      <c r="N124" s="8">
        <v>0.12575474632809835</v>
      </c>
      <c r="O124" s="8">
        <v>0.11355414279252352</v>
      </c>
      <c r="P124" s="8">
        <v>8.5472435484780007E-2</v>
      </c>
      <c r="Q124" s="8">
        <v>-1</v>
      </c>
      <c r="R124" s="8" t="e">
        <v>#DIV/0!</v>
      </c>
      <c r="S124" s="8">
        <v>-1</v>
      </c>
      <c r="T124" s="8" t="e">
        <v>#DIV/0!</v>
      </c>
      <c r="U124" s="8">
        <v>-1</v>
      </c>
      <c r="V124" s="8" t="e">
        <v>#DIV/0!</v>
      </c>
      <c r="W124" s="8">
        <v>0.10203768487775267</v>
      </c>
      <c r="X124" s="8">
        <v>6.4119531495727689E-2</v>
      </c>
      <c r="Y124" s="8">
        <v>1.5481045828503515E-2</v>
      </c>
      <c r="Z124" s="8">
        <v>8.9989711872364486E-2</v>
      </c>
      <c r="AA124" s="8">
        <v>4.5879886375930878E-2</v>
      </c>
    </row>
    <row r="125" spans="2:27" x14ac:dyDescent="0.4">
      <c r="B125" t="s">
        <v>64</v>
      </c>
      <c r="C125" s="3" t="s">
        <v>16</v>
      </c>
      <c r="D125" s="8"/>
      <c r="E125" s="8" t="e">
        <v>#DIV/0!</v>
      </c>
      <c r="F125" s="8" t="e">
        <v>#DIV/0!</v>
      </c>
      <c r="G125" s="8" t="e">
        <v>#DIV/0!</v>
      </c>
      <c r="H125" s="8" t="e">
        <v>#DIV/0!</v>
      </c>
      <c r="I125" s="8">
        <v>-1</v>
      </c>
      <c r="J125" s="8" t="e">
        <v>#DIV/0!</v>
      </c>
      <c r="K125" s="8" t="e">
        <v>#DIV/0!</v>
      </c>
      <c r="L125" s="8" t="e">
        <v>#DIV/0!</v>
      </c>
      <c r="M125" s="8">
        <v>-1</v>
      </c>
      <c r="N125" s="8" t="e">
        <v>#DIV/0!</v>
      </c>
      <c r="O125" s="8">
        <v>-1</v>
      </c>
      <c r="P125" s="8" t="e">
        <v>#DIV/0!</v>
      </c>
      <c r="Q125" s="8">
        <v>-1</v>
      </c>
      <c r="R125" s="8" t="e">
        <v>#DIV/0!</v>
      </c>
      <c r="S125" s="8">
        <v>-1</v>
      </c>
      <c r="T125" s="8" t="e">
        <v>#DIV/0!</v>
      </c>
      <c r="U125" s="8">
        <v>-1</v>
      </c>
      <c r="V125" s="8" t="e">
        <v>#DIV/0!</v>
      </c>
      <c r="W125" s="8">
        <v>-1</v>
      </c>
      <c r="X125" s="8" t="e">
        <v>#DIV/0!</v>
      </c>
      <c r="Y125" s="8">
        <v>0.15758421478818452</v>
      </c>
      <c r="Z125" s="8">
        <v>0.19530036498561221</v>
      </c>
      <c r="AA125" s="8">
        <v>0.24085824639223086</v>
      </c>
    </row>
    <row r="126" spans="2:27" x14ac:dyDescent="0.4">
      <c r="B126" t="s">
        <v>70</v>
      </c>
      <c r="C126" s="3" t="s">
        <v>22</v>
      </c>
      <c r="D126" s="8"/>
      <c r="E126" s="8" t="e">
        <v>#DIV/0!</v>
      </c>
      <c r="F126" s="8" t="e">
        <v>#DIV/0!</v>
      </c>
      <c r="G126" s="8" t="e">
        <v>#DIV/0!</v>
      </c>
      <c r="H126" s="8" t="e">
        <v>#DIV/0!</v>
      </c>
      <c r="I126" s="8" t="e">
        <v>#DIV/0!</v>
      </c>
      <c r="J126" s="8" t="e">
        <v>#DIV/0!</v>
      </c>
      <c r="K126" s="8" t="e">
        <v>#DIV/0!</v>
      </c>
      <c r="L126" s="8" t="e">
        <v>#DIV/0!</v>
      </c>
      <c r="M126" s="8" t="e">
        <v>#DIV/0!</v>
      </c>
      <c r="N126" s="8" t="e">
        <v>#DIV/0!</v>
      </c>
      <c r="O126" s="8" t="e">
        <v>#DIV/0!</v>
      </c>
      <c r="P126" s="8" t="e">
        <v>#DIV/0!</v>
      </c>
      <c r="Q126" s="8">
        <v>-1</v>
      </c>
      <c r="R126" s="8" t="e">
        <v>#DIV/0!</v>
      </c>
      <c r="S126" s="8">
        <v>-1</v>
      </c>
      <c r="T126" s="8" t="e">
        <v>#DIV/0!</v>
      </c>
      <c r="U126" s="8">
        <v>-1</v>
      </c>
      <c r="V126" s="8" t="e">
        <v>#DIV/0!</v>
      </c>
      <c r="W126" s="8">
        <v>0.23032206541908784</v>
      </c>
      <c r="X126" s="8">
        <v>0.2542568694146552</v>
      </c>
      <c r="Y126" s="8">
        <v>0.21782991132210117</v>
      </c>
      <c r="Z126" s="8">
        <v>0.12754902613723851</v>
      </c>
      <c r="AA126" s="8">
        <v>2.4856165333853042E-2</v>
      </c>
    </row>
    <row r="127" spans="2:27" x14ac:dyDescent="0.4">
      <c r="B127" t="s">
        <v>72</v>
      </c>
      <c r="C127" s="3" t="s">
        <v>23</v>
      </c>
      <c r="D127" s="8"/>
      <c r="E127" s="8" t="e">
        <v>#DIV/0!</v>
      </c>
      <c r="F127" s="8" t="e">
        <v>#DIV/0!</v>
      </c>
      <c r="G127" s="8" t="e">
        <v>#DIV/0!</v>
      </c>
      <c r="H127" s="8" t="e">
        <v>#DIV/0!</v>
      </c>
      <c r="I127" s="8" t="e">
        <v>#DIV/0!</v>
      </c>
      <c r="J127" s="8" t="e">
        <v>#DIV/0!</v>
      </c>
      <c r="K127" s="8" t="e">
        <v>#DIV/0!</v>
      </c>
      <c r="L127" s="8" t="e">
        <v>#DIV/0!</v>
      </c>
      <c r="M127" s="8" t="e">
        <v>#DIV/0!</v>
      </c>
      <c r="N127" s="8" t="e">
        <v>#DIV/0!</v>
      </c>
      <c r="O127" s="8" t="e">
        <v>#DIV/0!</v>
      </c>
      <c r="P127" s="8" t="e">
        <v>#DIV/0!</v>
      </c>
      <c r="Q127" s="8">
        <v>-1</v>
      </c>
      <c r="R127" s="8" t="e">
        <v>#DIV/0!</v>
      </c>
      <c r="S127" s="8">
        <v>-1</v>
      </c>
      <c r="T127" s="8" t="e">
        <v>#DIV/0!</v>
      </c>
      <c r="U127" s="8">
        <v>-1</v>
      </c>
      <c r="V127" s="8" t="e">
        <v>#DIV/0!</v>
      </c>
      <c r="W127" s="8">
        <v>0.21490521775514471</v>
      </c>
      <c r="X127" s="8">
        <v>0.23204733825046753</v>
      </c>
      <c r="Y127" s="8">
        <v>9.9247665024793097E-2</v>
      </c>
      <c r="Z127" s="8">
        <v>0.25285013828707514</v>
      </c>
      <c r="AA127" s="8">
        <v>0.10033541932882861</v>
      </c>
    </row>
    <row r="128" spans="2:27" x14ac:dyDescent="0.4">
      <c r="B128" t="s">
        <v>68</v>
      </c>
      <c r="C128" s="3" t="s">
        <v>20</v>
      </c>
      <c r="D128" s="8"/>
      <c r="E128" s="8" t="e">
        <v>#DIV/0!</v>
      </c>
      <c r="F128" s="8" t="e">
        <v>#DIV/0!</v>
      </c>
      <c r="G128" s="8" t="e">
        <v>#DIV/0!</v>
      </c>
      <c r="H128" s="8" t="e">
        <v>#DIV/0!</v>
      </c>
      <c r="I128" s="8" t="e">
        <v>#DIV/0!</v>
      </c>
      <c r="J128" s="8" t="e">
        <v>#DIV/0!</v>
      </c>
      <c r="K128" s="8">
        <v>-1</v>
      </c>
      <c r="L128" s="8" t="e">
        <v>#DIV/0!</v>
      </c>
      <c r="M128" s="8">
        <v>-1</v>
      </c>
      <c r="N128" s="8" t="e">
        <v>#DIV/0!</v>
      </c>
      <c r="O128" s="8">
        <v>-1</v>
      </c>
      <c r="P128" s="8" t="e">
        <v>#DIV/0!</v>
      </c>
      <c r="Q128" s="8">
        <v>-1</v>
      </c>
      <c r="R128" s="8" t="e">
        <v>#DIV/0!</v>
      </c>
      <c r="S128" s="8">
        <v>-1</v>
      </c>
      <c r="T128" s="8" t="e">
        <v>#DIV/0!</v>
      </c>
      <c r="U128" s="8">
        <v>-1</v>
      </c>
      <c r="V128" s="8" t="e">
        <v>#DIV/0!</v>
      </c>
      <c r="W128" s="8">
        <v>0.14005317362757208</v>
      </c>
      <c r="X128" s="8">
        <v>7.4793797561672815E-2</v>
      </c>
      <c r="Y128" s="8">
        <v>-1</v>
      </c>
      <c r="Z128" s="8" t="e">
        <v>#DIV/0!</v>
      </c>
      <c r="AA128" s="8">
        <v>3.1631987656586036E-2</v>
      </c>
    </row>
    <row r="129" spans="2:27" x14ac:dyDescent="0.4">
      <c r="B129" t="s">
        <v>69</v>
      </c>
      <c r="C129" s="3" t="s">
        <v>21</v>
      </c>
      <c r="D129" s="8"/>
      <c r="E129" s="8" t="e">
        <v>#DIV/0!</v>
      </c>
      <c r="F129" s="8" t="e">
        <v>#DIV/0!</v>
      </c>
      <c r="G129" s="8" t="e">
        <v>#DIV/0!</v>
      </c>
      <c r="H129" s="8" t="e">
        <v>#DIV/0!</v>
      </c>
      <c r="I129" s="8" t="e">
        <v>#DIV/0!</v>
      </c>
      <c r="J129" s="8" t="e">
        <v>#DIV/0!</v>
      </c>
      <c r="K129" s="8" t="e">
        <v>#DIV/0!</v>
      </c>
      <c r="L129" s="8" t="e">
        <v>#DIV/0!</v>
      </c>
      <c r="M129" s="8" t="e">
        <v>#DIV/0!</v>
      </c>
      <c r="N129" s="8" t="e">
        <v>#DIV/0!</v>
      </c>
      <c r="O129" s="8">
        <v>-1</v>
      </c>
      <c r="P129" s="8" t="e">
        <v>#DIV/0!</v>
      </c>
      <c r="Q129" s="8">
        <v>-1</v>
      </c>
      <c r="R129" s="8" t="e">
        <v>#DIV/0!</v>
      </c>
      <c r="S129" s="8">
        <v>-1</v>
      </c>
      <c r="T129" s="8" t="e">
        <v>#DIV/0!</v>
      </c>
      <c r="U129" s="8">
        <v>-1</v>
      </c>
      <c r="V129" s="8" t="e">
        <v>#DIV/0!</v>
      </c>
      <c r="W129" s="8">
        <v>-5.1610747219465902E-2</v>
      </c>
      <c r="X129" s="8">
        <v>0.23110574136809015</v>
      </c>
      <c r="Y129" s="8">
        <v>0.28950327048915536</v>
      </c>
      <c r="Z129" s="8">
        <v>0.43707141580051889</v>
      </c>
      <c r="AA129" s="8">
        <v>0.24783255964452411</v>
      </c>
    </row>
    <row r="130" spans="2:27" x14ac:dyDescent="0.4">
      <c r="B130" t="s">
        <v>71</v>
      </c>
      <c r="C130" s="7" t="s">
        <v>29</v>
      </c>
      <c r="D130" s="8"/>
      <c r="E130" s="8" t="e">
        <v>#DIV/0!</v>
      </c>
      <c r="F130" s="8" t="e">
        <v>#DIV/0!</v>
      </c>
      <c r="G130" s="8" t="e">
        <v>#DIV/0!</v>
      </c>
      <c r="H130" s="8" t="e">
        <v>#DIV/0!</v>
      </c>
      <c r="I130" s="8">
        <v>-1</v>
      </c>
      <c r="J130" s="8" t="e">
        <v>#DIV/0!</v>
      </c>
      <c r="K130" s="8">
        <v>-1</v>
      </c>
      <c r="L130" s="8" t="e">
        <v>#DIV/0!</v>
      </c>
      <c r="M130" s="8">
        <v>-1</v>
      </c>
      <c r="N130" s="8" t="e">
        <v>#DIV/0!</v>
      </c>
      <c r="O130" s="8">
        <v>-1</v>
      </c>
      <c r="P130" s="8" t="e">
        <v>#DIV/0!</v>
      </c>
      <c r="Q130" s="8">
        <v>-1</v>
      </c>
      <c r="R130" s="8" t="e">
        <v>#DIV/0!</v>
      </c>
      <c r="S130" s="8" t="e">
        <v>#DIV/0!</v>
      </c>
      <c r="T130" s="8" t="e">
        <v>#DIV/0!</v>
      </c>
      <c r="U130" s="8">
        <v>-1</v>
      </c>
      <c r="V130" s="8" t="e">
        <v>#DIV/0!</v>
      </c>
      <c r="W130" s="8">
        <v>-1</v>
      </c>
      <c r="X130" s="8" t="e">
        <v>#DIV/0!</v>
      </c>
      <c r="Y130" s="8">
        <v>6.8538144425288161E-2</v>
      </c>
      <c r="Z130" s="8">
        <v>0.11589079629199484</v>
      </c>
      <c r="AA130" s="8">
        <v>0.1291198930195907</v>
      </c>
    </row>
    <row r="131" spans="2:27" x14ac:dyDescent="0.4">
      <c r="B131" t="s">
        <v>73</v>
      </c>
      <c r="C131" s="5" t="s">
        <v>27</v>
      </c>
      <c r="D131" s="8"/>
      <c r="E131" s="8" t="e">
        <v>#DIV/0!</v>
      </c>
      <c r="F131" s="8" t="e">
        <v>#DIV/0!</v>
      </c>
      <c r="G131" s="8">
        <v>-1</v>
      </c>
      <c r="H131" s="8" t="e">
        <v>#DIV/0!</v>
      </c>
      <c r="I131" s="8">
        <v>-7.1361514623791478E-2</v>
      </c>
      <c r="J131" s="8">
        <v>6.7417299979536827E-2</v>
      </c>
      <c r="K131" s="8">
        <v>-0.46816068693465029</v>
      </c>
      <c r="L131" s="8">
        <v>2.006441330993376</v>
      </c>
      <c r="M131" s="8">
        <v>-0.25438714255361949</v>
      </c>
      <c r="N131" s="8">
        <v>0.91360068608432443</v>
      </c>
      <c r="O131" s="8">
        <v>-0.29437173852514487</v>
      </c>
      <c r="P131" s="8">
        <v>0.80906717930726257</v>
      </c>
      <c r="Q131" s="8">
        <v>-0.47477157124758473</v>
      </c>
      <c r="R131" s="8">
        <v>1.3176080036557862</v>
      </c>
      <c r="S131" s="8">
        <v>-0.40429871241793724</v>
      </c>
      <c r="T131" s="8">
        <v>1.2589471810570467</v>
      </c>
      <c r="U131" s="8">
        <v>-0.39743437866411302</v>
      </c>
      <c r="V131" s="8">
        <v>1.0600282512532071</v>
      </c>
      <c r="W131" s="8">
        <v>-4.0380928784224723E-2</v>
      </c>
      <c r="X131" s="8">
        <v>0.29091669148659127</v>
      </c>
      <c r="Y131" s="8">
        <v>-4.9861267333748405E-2</v>
      </c>
      <c r="Z131" s="8">
        <v>0.36526174683188839</v>
      </c>
      <c r="AA131" s="8">
        <v>0.14467697706800253</v>
      </c>
    </row>
    <row r="132" spans="2:27" x14ac:dyDescent="0.4">
      <c r="B132" t="s">
        <v>73</v>
      </c>
      <c r="C132" s="5" t="s">
        <v>26</v>
      </c>
      <c r="D132" s="8"/>
      <c r="E132" s="8" t="e">
        <v>#DIV/0!</v>
      </c>
      <c r="F132" s="8" t="e">
        <v>#DIV/0!</v>
      </c>
      <c r="G132" s="8" t="e">
        <v>#DIV/0!</v>
      </c>
      <c r="H132" s="8" t="e">
        <v>#DIV/0!</v>
      </c>
      <c r="I132" s="8">
        <v>-3.7669213559560544E-2</v>
      </c>
      <c r="J132" s="8">
        <v>0.21284877222166276</v>
      </c>
      <c r="K132" s="8">
        <v>2.6129334775102153E-2</v>
      </c>
      <c r="L132" s="8">
        <v>0.45966464972112941</v>
      </c>
      <c r="M132" s="8">
        <v>7.0534222389305512E-2</v>
      </c>
      <c r="N132" s="8">
        <v>0.29184296204368709</v>
      </c>
      <c r="O132" s="8">
        <v>0.11384135056771316</v>
      </c>
      <c r="P132" s="8">
        <v>0.1040950784554997</v>
      </c>
      <c r="Q132" s="8">
        <v>7.3204898358331993E-2</v>
      </c>
      <c r="R132" s="8">
        <v>0.14558433918218006</v>
      </c>
      <c r="S132" s="8">
        <v>0.1505922880354631</v>
      </c>
      <c r="T132" s="8">
        <v>9.7899939411548287E-2</v>
      </c>
      <c r="U132" s="8">
        <v>7.4313167364885357E-2</v>
      </c>
      <c r="V132" s="8">
        <v>9.1351698216739718E-2</v>
      </c>
      <c r="W132" s="8">
        <v>9.7015933444081881E-2</v>
      </c>
      <c r="X132" s="8">
        <v>0.10070428052002312</v>
      </c>
      <c r="Y132" s="8">
        <v>0.13954052452757582</v>
      </c>
      <c r="Z132" s="8">
        <v>0.17887428011785511</v>
      </c>
      <c r="AA132" s="8">
        <v>0.14736872072431972</v>
      </c>
    </row>
    <row r="133" spans="2:27" x14ac:dyDescent="0.4">
      <c r="B133" t="s">
        <v>73</v>
      </c>
      <c r="C133" s="5" t="s">
        <v>25</v>
      </c>
      <c r="D133" s="8"/>
      <c r="E133" s="8" t="e">
        <v>#DIV/0!</v>
      </c>
      <c r="F133" s="8" t="e">
        <v>#DIV/0!</v>
      </c>
      <c r="G133" s="8" t="e">
        <v>#DIV/0!</v>
      </c>
      <c r="H133" s="8" t="e">
        <v>#DIV/0!</v>
      </c>
      <c r="I133" s="8">
        <v>-0.16316932322722766</v>
      </c>
      <c r="J133" s="8">
        <v>0.1503061180339218</v>
      </c>
      <c r="K133" s="8">
        <v>7.1847362556244798E-2</v>
      </c>
      <c r="L133" s="8">
        <v>0.53247284369196235</v>
      </c>
      <c r="M133" s="8">
        <v>0.18889394338397869</v>
      </c>
      <c r="N133" s="8">
        <v>0.1672761989778675</v>
      </c>
      <c r="O133" s="8">
        <v>6.9212855058037093E-2</v>
      </c>
      <c r="P133" s="8">
        <v>0.13523541571139597</v>
      </c>
      <c r="Q133" s="8">
        <v>2.0337577539726981E-2</v>
      </c>
      <c r="R133" s="8">
        <v>0.16073962382107787</v>
      </c>
      <c r="S133" s="8">
        <v>4.7895105065674182E-2</v>
      </c>
      <c r="T133" s="8">
        <v>0.1565620744917493</v>
      </c>
      <c r="U133" s="8">
        <v>1.1258252996923401E-2</v>
      </c>
      <c r="V133" s="8">
        <v>0.14087212928507897</v>
      </c>
      <c r="W133" s="8">
        <v>-7.6065366629588516E-3</v>
      </c>
      <c r="X133" s="8">
        <v>0.1763909706858684</v>
      </c>
      <c r="Y133" s="8">
        <v>0.11213370331458439</v>
      </c>
      <c r="Z133" s="8">
        <v>0.10259034251151622</v>
      </c>
      <c r="AA133" s="8">
        <v>9.7798627579408937E-2</v>
      </c>
    </row>
    <row r="134" spans="2:27" x14ac:dyDescent="0.4">
      <c r="B134" t="s">
        <v>73</v>
      </c>
      <c r="C134" s="9" t="s">
        <v>28</v>
      </c>
      <c r="D134" s="8"/>
      <c r="E134" s="8" t="e">
        <v>#DIV/0!</v>
      </c>
      <c r="F134" s="8" t="e">
        <v>#DIV/0!</v>
      </c>
      <c r="G134" s="8" t="e">
        <v>#DIV/0!</v>
      </c>
      <c r="H134" s="8" t="e">
        <v>#DIV/0!</v>
      </c>
      <c r="I134" s="8">
        <v>-1</v>
      </c>
      <c r="J134" s="8" t="e">
        <v>#DIV/0!</v>
      </c>
      <c r="K134" s="8">
        <v>-1</v>
      </c>
      <c r="L134" s="8" t="e">
        <v>#DIV/0!</v>
      </c>
      <c r="M134" s="8">
        <v>-1</v>
      </c>
      <c r="N134" s="8" t="e">
        <v>#DIV/0!</v>
      </c>
      <c r="O134" s="8">
        <v>-1</v>
      </c>
      <c r="P134" s="8" t="e">
        <v>#DIV/0!</v>
      </c>
      <c r="Q134" s="8">
        <v>-1</v>
      </c>
      <c r="R134" s="8" t="e">
        <v>#DIV/0!</v>
      </c>
      <c r="S134" s="8">
        <v>-1</v>
      </c>
      <c r="T134" s="8" t="e">
        <v>#DIV/0!</v>
      </c>
      <c r="U134" s="8">
        <v>-1</v>
      </c>
      <c r="V134" s="8" t="e">
        <v>#DIV/0!</v>
      </c>
      <c r="W134" s="8">
        <v>-5.8490810270205418E-2</v>
      </c>
      <c r="X134" s="8">
        <v>0.46019292000765666</v>
      </c>
      <c r="Y134" s="8">
        <v>3.8144014082843736E-3</v>
      </c>
      <c r="Z134" s="8">
        <v>0.3272831304409809</v>
      </c>
      <c r="AA134" s="8">
        <v>9.8788330481745401E-2</v>
      </c>
    </row>
    <row r="135" spans="2:27" x14ac:dyDescent="0.4">
      <c r="B135" t="s">
        <v>73</v>
      </c>
      <c r="C135" s="15" t="s">
        <v>24</v>
      </c>
      <c r="D135" s="8"/>
      <c r="E135" s="8" t="e">
        <v>#DIV/0!</v>
      </c>
      <c r="F135" s="8" t="e">
        <v>#DIV/0!</v>
      </c>
      <c r="G135" s="8">
        <v>-1</v>
      </c>
      <c r="H135" s="8" t="e">
        <v>#DIV/0!</v>
      </c>
      <c r="I135" s="8">
        <v>-0.13601876079820618</v>
      </c>
      <c r="J135" s="8">
        <v>0.1628306173360996</v>
      </c>
      <c r="K135" s="8">
        <v>4.9032993227855703E-2</v>
      </c>
      <c r="L135" s="8">
        <v>0.532598477060924</v>
      </c>
      <c r="M135" s="8">
        <v>0.1529636352321464</v>
      </c>
      <c r="N135" s="8">
        <v>0.20385507447069595</v>
      </c>
      <c r="O135" s="8">
        <v>7.0090041412484316E-2</v>
      </c>
      <c r="P135" s="8">
        <v>0.13970617804576091</v>
      </c>
      <c r="Q135" s="8">
        <v>1.8957299965562502E-2</v>
      </c>
      <c r="R135" s="8">
        <v>0.17233820123403132</v>
      </c>
      <c r="S135" s="8">
        <v>5.9286546528700912E-2</v>
      </c>
      <c r="T135" s="8">
        <v>0.15861604608810809</v>
      </c>
      <c r="U135" s="8">
        <v>1.3763154598162908E-2</v>
      </c>
      <c r="V135" s="8">
        <v>0.14482530398277604</v>
      </c>
      <c r="W135" s="8">
        <v>1.5989862619408379E-2</v>
      </c>
      <c r="X135" s="8">
        <v>0.16063914787908207</v>
      </c>
      <c r="Y135" s="8">
        <v>0.11379204655066255</v>
      </c>
      <c r="Z135" s="8">
        <v>0.12831657181077039</v>
      </c>
      <c r="AA135" s="8">
        <v>0.11196509932119891</v>
      </c>
    </row>
    <row r="136" spans="2:27" x14ac:dyDescent="0.4">
      <c r="E136" s="8"/>
    </row>
    <row r="137" spans="2:27" x14ac:dyDescent="0.4">
      <c r="E137" s="8"/>
    </row>
    <row r="138" spans="2:27" x14ac:dyDescent="0.4">
      <c r="C138" s="13" t="s">
        <v>83</v>
      </c>
      <c r="E138" s="8"/>
    </row>
    <row r="139" spans="2:27" x14ac:dyDescent="0.4">
      <c r="E139" s="8"/>
    </row>
  </sheetData>
  <sortState ref="B105:AA135">
    <sortCondition ref="C105:C135" customList="工商银行,建设银行,农业银行,中国银行,交通银行,邮储银行,招商银行,中信银行,浦发银行,民生银行,兴业银行,光大银行,华夏银行,平安银行,北京银行,南京银行,宁波银行,上海银行,贵阳银行,杭州银行,江苏银行,无锡银行,常熟银行,江阴银行,吴江银行,张家港行"/>
  </sortState>
  <phoneticPr fontId="1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零售营收!D71:AA71</xm:f>
              <xm:sqref>A71</xm:sqref>
            </x14:sparkline>
            <x14:sparkline>
              <xm:f>零售营收!D72:AA72</xm:f>
              <xm:sqref>A72</xm:sqref>
            </x14:sparkline>
            <x14:sparkline>
              <xm:f>零售营收!D73:AA73</xm:f>
              <xm:sqref>A73</xm:sqref>
            </x14:sparkline>
            <x14:sparkline>
              <xm:f>零售营收!D74:AA74</xm:f>
              <xm:sqref>A74</xm:sqref>
            </x14:sparkline>
            <x14:sparkline>
              <xm:f>零售营收!D75:AA75</xm:f>
              <xm:sqref>A75</xm:sqref>
            </x14:sparkline>
            <x14:sparkline>
              <xm:f>零售营收!D76:AA76</xm:f>
              <xm:sqref>A76</xm:sqref>
            </x14:sparkline>
            <x14:sparkline>
              <xm:f>零售营收!D77:AA77</xm:f>
              <xm:sqref>A77</xm:sqref>
            </x14:sparkline>
            <x14:sparkline>
              <xm:f>零售营收!D78:AA78</xm:f>
              <xm:sqref>A78</xm:sqref>
            </x14:sparkline>
            <x14:sparkline>
              <xm:f>零售营收!D79:AA79</xm:f>
              <xm:sqref>A79</xm:sqref>
            </x14:sparkline>
            <x14:sparkline>
              <xm:f>零售营收!D80:AA80</xm:f>
              <xm:sqref>A80</xm:sqref>
            </x14:sparkline>
            <x14:sparkline>
              <xm:f>零售营收!D81:AA81</xm:f>
              <xm:sqref>A81</xm:sqref>
            </x14:sparkline>
            <x14:sparkline>
              <xm:f>零售营收!D82:AA82</xm:f>
              <xm:sqref>A82</xm:sqref>
            </x14:sparkline>
            <x14:sparkline>
              <xm:f>零售营收!D83:AA83</xm:f>
              <xm:sqref>A83</xm:sqref>
            </x14:sparkline>
            <x14:sparkline>
              <xm:f>零售营收!D84:AA84</xm:f>
              <xm:sqref>A84</xm:sqref>
            </x14:sparkline>
            <x14:sparkline>
              <xm:f>零售营收!D85:AA85</xm:f>
              <xm:sqref>A85</xm:sqref>
            </x14:sparkline>
            <x14:sparkline>
              <xm:f>零售营收!D86:AA86</xm:f>
              <xm:sqref>A86</xm:sqref>
            </x14:sparkline>
            <x14:sparkline>
              <xm:f>零售营收!D87:AA87</xm:f>
              <xm:sqref>A87</xm:sqref>
            </x14:sparkline>
            <x14:sparkline>
              <xm:f>零售营收!D88:AA88</xm:f>
              <xm:sqref>A88</xm:sqref>
            </x14:sparkline>
            <x14:sparkline>
              <xm:f>零售营收!D89:AA89</xm:f>
              <xm:sqref>A89</xm:sqref>
            </x14:sparkline>
            <x14:sparkline>
              <xm:f>零售营收!D90:AA90</xm:f>
              <xm:sqref>A90</xm:sqref>
            </x14:sparkline>
            <x14:sparkline>
              <xm:f>零售营收!D91:AA91</xm:f>
              <xm:sqref>A91</xm:sqref>
            </x14:sparkline>
            <x14:sparkline>
              <xm:f>零售营收!D92:AA92</xm:f>
              <xm:sqref>A92</xm:sqref>
            </x14:sparkline>
            <x14:sparkline>
              <xm:f>零售营收!D93:AA93</xm:f>
              <xm:sqref>A93</xm:sqref>
            </x14:sparkline>
            <x14:sparkline>
              <xm:f>零售营收!D94:AA94</xm:f>
              <xm:sqref>A94</xm:sqref>
            </x14:sparkline>
            <x14:sparkline>
              <xm:f>零售营收!D95:AA95</xm:f>
              <xm:sqref>A95</xm:sqref>
            </x14:sparkline>
            <x14:sparkline>
              <xm:f>零售营收!D96:AA96</xm:f>
              <xm:sqref>A96</xm:sqref>
            </x14:sparkline>
            <x14:sparkline>
              <xm:f>零售营收!D97:AA97</xm:f>
              <xm:sqref>A97</xm:sqref>
            </x14:sparkline>
            <x14:sparkline>
              <xm:f>零售营收!D98:AA98</xm:f>
              <xm:sqref>A98</xm:sqref>
            </x14:sparkline>
            <x14:sparkline>
              <xm:f>零售营收!D99:AA99</xm:f>
              <xm:sqref>A99</xm:sqref>
            </x14:sparkline>
            <x14:sparkline>
              <xm:f>零售营收!D100:AA100</xm:f>
              <xm:sqref>A100</xm:sqref>
            </x14:sparkline>
            <x14:sparkline>
              <xm:f>零售营收!D101:AA101</xm:f>
              <xm:sqref>A101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261"/>
  <sheetViews>
    <sheetView topLeftCell="B1" workbookViewId="0">
      <selection activeCell="L28" sqref="L28"/>
    </sheetView>
  </sheetViews>
  <sheetFormatPr defaultRowHeight="13.9" x14ac:dyDescent="0.4"/>
  <cols>
    <col min="1" max="1" width="12.86328125" bestFit="1" customWidth="1"/>
    <col min="2" max="2" width="16.9296875" bestFit="1" customWidth="1"/>
    <col min="3" max="10" width="10.33203125" bestFit="1" customWidth="1"/>
    <col min="14" max="14" width="32" customWidth="1"/>
  </cols>
  <sheetData>
    <row r="1" spans="1:19" x14ac:dyDescent="0.4">
      <c r="A1" t="s">
        <v>91</v>
      </c>
      <c r="B1" s="35" t="s">
        <v>86</v>
      </c>
      <c r="C1" s="16">
        <v>41639</v>
      </c>
      <c r="D1" s="16">
        <v>41820</v>
      </c>
      <c r="E1" s="16">
        <v>42004</v>
      </c>
      <c r="F1" s="16">
        <v>42185</v>
      </c>
      <c r="G1" s="16">
        <v>42369</v>
      </c>
      <c r="H1" s="16">
        <v>42551</v>
      </c>
      <c r="I1" s="16">
        <v>42735</v>
      </c>
      <c r="J1" s="16">
        <v>42916</v>
      </c>
    </row>
    <row r="2" spans="1:19" x14ac:dyDescent="0.4">
      <c r="B2" s="17" t="s">
        <v>0</v>
      </c>
      <c r="C2" s="18" t="s">
        <v>84</v>
      </c>
      <c r="D2" s="18" t="s">
        <v>84</v>
      </c>
      <c r="E2" s="18">
        <v>251902</v>
      </c>
      <c r="F2" s="18">
        <v>138623</v>
      </c>
      <c r="G2" s="18">
        <v>265063</v>
      </c>
      <c r="H2" s="18">
        <v>147681</v>
      </c>
      <c r="I2" s="18">
        <v>266977</v>
      </c>
      <c r="J2" s="18">
        <v>141556</v>
      </c>
    </row>
    <row r="3" spans="1:19" ht="14.65" x14ac:dyDescent="0.45">
      <c r="B3" s="19" t="s">
        <v>1</v>
      </c>
      <c r="C3" s="20" t="s">
        <v>84</v>
      </c>
      <c r="D3" s="20" t="s">
        <v>84</v>
      </c>
      <c r="E3" s="20">
        <v>201459</v>
      </c>
      <c r="F3" s="20">
        <v>104374</v>
      </c>
      <c r="G3" s="20">
        <v>213360</v>
      </c>
      <c r="H3" s="20">
        <v>113041</v>
      </c>
      <c r="J3" s="61">
        <v>119655</v>
      </c>
    </row>
    <row r="4" spans="1:19" x14ac:dyDescent="0.4">
      <c r="B4" s="17" t="s">
        <v>2</v>
      </c>
      <c r="C4" s="18" t="s">
        <v>84</v>
      </c>
      <c r="D4" s="18" t="s">
        <v>84</v>
      </c>
      <c r="E4" s="18">
        <v>188449</v>
      </c>
      <c r="F4" s="18">
        <v>101579</v>
      </c>
      <c r="G4" s="18">
        <v>194672</v>
      </c>
      <c r="H4" s="18">
        <v>99391</v>
      </c>
    </row>
    <row r="5" spans="1:19" ht="14.65" x14ac:dyDescent="0.4">
      <c r="B5" s="19" t="s">
        <v>3</v>
      </c>
      <c r="C5" s="20" t="s">
        <v>84</v>
      </c>
      <c r="D5" s="20" t="s">
        <v>84</v>
      </c>
      <c r="E5" s="20">
        <v>126165</v>
      </c>
      <c r="F5" s="20">
        <v>68280</v>
      </c>
      <c r="G5" s="20">
        <v>135363</v>
      </c>
      <c r="H5" s="20">
        <v>77219</v>
      </c>
      <c r="N5" s="40"/>
      <c r="O5" s="41"/>
      <c r="P5" s="69" t="s">
        <v>114</v>
      </c>
      <c r="Q5" s="69"/>
      <c r="R5" s="42"/>
      <c r="S5" s="43"/>
    </row>
    <row r="6" spans="1:19" ht="14.65" x14ac:dyDescent="0.4">
      <c r="B6" s="17" t="s">
        <v>4</v>
      </c>
      <c r="C6" s="18" t="s">
        <v>84</v>
      </c>
      <c r="D6" s="18" t="s">
        <v>84</v>
      </c>
      <c r="E6" s="18">
        <v>48621</v>
      </c>
      <c r="F6" s="18">
        <v>25414</v>
      </c>
      <c r="G6" s="18">
        <v>55552</v>
      </c>
      <c r="H6" s="18">
        <v>31027</v>
      </c>
      <c r="N6" s="40"/>
      <c r="O6" s="44" t="s">
        <v>112</v>
      </c>
      <c r="P6" s="44" t="s">
        <v>115</v>
      </c>
      <c r="Q6" s="44" t="s">
        <v>116</v>
      </c>
      <c r="R6" s="44" t="s">
        <v>117</v>
      </c>
      <c r="S6" s="44" t="s">
        <v>118</v>
      </c>
    </row>
    <row r="7" spans="1:19" ht="14.65" x14ac:dyDescent="0.45">
      <c r="B7" s="36" t="s">
        <v>87</v>
      </c>
      <c r="C7" s="18"/>
      <c r="D7" s="18"/>
      <c r="E7" s="18"/>
      <c r="F7" s="18"/>
      <c r="G7" s="18"/>
      <c r="H7" s="37">
        <v>67246</v>
      </c>
      <c r="J7" s="37">
        <v>72855</v>
      </c>
      <c r="N7" s="45" t="s">
        <v>96</v>
      </c>
      <c r="O7" s="61">
        <v>122938</v>
      </c>
      <c r="P7" s="61">
        <v>119655</v>
      </c>
      <c r="Q7" s="61">
        <v>36222</v>
      </c>
      <c r="R7" s="61">
        <v>41573</v>
      </c>
      <c r="S7" s="61">
        <v>320388</v>
      </c>
    </row>
    <row r="8" spans="1:19" ht="14.65" x14ac:dyDescent="0.45">
      <c r="B8" s="19" t="s">
        <v>5</v>
      </c>
      <c r="C8" s="20" t="s">
        <v>84</v>
      </c>
      <c r="D8" s="20" t="s">
        <v>84</v>
      </c>
      <c r="E8" s="20">
        <v>68504</v>
      </c>
      <c r="F8" s="20">
        <v>45021</v>
      </c>
      <c r="G8" s="20">
        <v>89040</v>
      </c>
      <c r="H8" s="20">
        <v>53199</v>
      </c>
      <c r="N8" s="46" t="s">
        <v>97</v>
      </c>
      <c r="O8" s="62">
        <v>107475</v>
      </c>
      <c r="P8" s="62">
        <v>85721</v>
      </c>
      <c r="Q8" s="62">
        <v>14784</v>
      </c>
      <c r="R8" s="62">
        <v>9874</v>
      </c>
      <c r="S8" s="62">
        <v>217854</v>
      </c>
    </row>
    <row r="9" spans="1:19" ht="14.65" x14ac:dyDescent="0.45">
      <c r="B9" s="17" t="s">
        <v>6</v>
      </c>
      <c r="C9" s="18" t="s">
        <v>84</v>
      </c>
      <c r="D9" s="18" t="s">
        <v>84</v>
      </c>
      <c r="E9" s="18" t="s">
        <v>84</v>
      </c>
      <c r="F9" s="18" t="s">
        <v>84</v>
      </c>
      <c r="G9" s="18" t="s">
        <v>84</v>
      </c>
      <c r="H9" s="18" t="s">
        <v>84</v>
      </c>
      <c r="N9" s="48" t="s">
        <v>98</v>
      </c>
      <c r="O9" s="62">
        <v>74962</v>
      </c>
      <c r="P9" s="62">
        <v>45631</v>
      </c>
      <c r="Q9" s="62">
        <v>85334</v>
      </c>
      <c r="R9" s="62">
        <v>11927</v>
      </c>
      <c r="S9" s="62">
        <v>217854</v>
      </c>
    </row>
    <row r="10" spans="1:19" ht="14.65" x14ac:dyDescent="0.4">
      <c r="B10" s="19" t="s">
        <v>7</v>
      </c>
      <c r="C10" s="20" t="s">
        <v>84</v>
      </c>
      <c r="D10" s="20" t="s">
        <v>84</v>
      </c>
      <c r="E10" s="20">
        <v>37765</v>
      </c>
      <c r="F10" s="20">
        <v>21401</v>
      </c>
      <c r="G10" s="20">
        <v>45579</v>
      </c>
      <c r="H10" s="20">
        <v>24772</v>
      </c>
      <c r="N10" s="49" t="s">
        <v>119</v>
      </c>
      <c r="O10" s="63">
        <v>32513</v>
      </c>
      <c r="P10" s="63">
        <v>40090</v>
      </c>
      <c r="Q10" s="63">
        <v>-70550</v>
      </c>
      <c r="R10" s="63">
        <v>-2053</v>
      </c>
      <c r="S10" s="50" t="s">
        <v>113</v>
      </c>
    </row>
    <row r="11" spans="1:19" ht="14.65" x14ac:dyDescent="0.45">
      <c r="B11" s="17" t="s">
        <v>8</v>
      </c>
      <c r="C11" s="18" t="s">
        <v>84</v>
      </c>
      <c r="D11" s="18" t="s">
        <v>84</v>
      </c>
      <c r="E11" s="18" t="s">
        <v>84</v>
      </c>
      <c r="F11" s="18" t="s">
        <v>84</v>
      </c>
      <c r="G11" s="18" t="s">
        <v>84</v>
      </c>
      <c r="H11" s="18" t="s">
        <v>84</v>
      </c>
      <c r="N11" s="46" t="s">
        <v>99</v>
      </c>
      <c r="O11" s="62">
        <v>18612</v>
      </c>
      <c r="P11" s="62">
        <v>33708</v>
      </c>
      <c r="Q11" s="62">
        <v>13151</v>
      </c>
      <c r="R11" s="62">
        <v>2609</v>
      </c>
      <c r="S11" s="62">
        <v>68080</v>
      </c>
    </row>
    <row r="12" spans="1:19" ht="14.65" x14ac:dyDescent="0.45">
      <c r="B12" s="19" t="s">
        <v>9</v>
      </c>
      <c r="C12" s="20" t="s">
        <v>84</v>
      </c>
      <c r="D12" s="20" t="s">
        <v>84</v>
      </c>
      <c r="E12" s="20">
        <v>25231</v>
      </c>
      <c r="F12" s="20">
        <v>15840</v>
      </c>
      <c r="G12" s="20">
        <v>34004</v>
      </c>
      <c r="H12" s="20">
        <v>19577</v>
      </c>
      <c r="N12" s="46" t="s">
        <v>120</v>
      </c>
      <c r="O12" s="62">
        <v>-3565</v>
      </c>
      <c r="P12" s="47">
        <v>-207</v>
      </c>
      <c r="Q12" s="62">
        <v>4118</v>
      </c>
      <c r="R12" s="62">
        <v>1699</v>
      </c>
      <c r="S12" s="62">
        <v>2045</v>
      </c>
    </row>
    <row r="13" spans="1:19" ht="14.65" x14ac:dyDescent="0.4">
      <c r="B13" s="17" t="s">
        <v>10</v>
      </c>
      <c r="C13" s="18" t="s">
        <v>84</v>
      </c>
      <c r="D13" s="18" t="s">
        <v>84</v>
      </c>
      <c r="E13" s="18">
        <v>18899</v>
      </c>
      <c r="F13" s="18">
        <v>11621</v>
      </c>
      <c r="G13" s="18">
        <v>25347</v>
      </c>
      <c r="H13" s="18">
        <v>14933</v>
      </c>
      <c r="N13" s="51" t="s">
        <v>100</v>
      </c>
      <c r="O13" s="50" t="s">
        <v>113</v>
      </c>
      <c r="P13" s="50" t="s">
        <v>113</v>
      </c>
      <c r="Q13" s="50" t="s">
        <v>113</v>
      </c>
      <c r="R13" s="50">
        <v>17</v>
      </c>
      <c r="S13" s="50">
        <v>17</v>
      </c>
    </row>
    <row r="14" spans="1:19" ht="14.65" x14ac:dyDescent="0.45">
      <c r="B14" s="19" t="s">
        <v>11</v>
      </c>
      <c r="C14" s="20" t="s">
        <v>84</v>
      </c>
      <c r="D14" s="20" t="s">
        <v>84</v>
      </c>
      <c r="E14" s="20">
        <v>26144</v>
      </c>
      <c r="F14" s="20">
        <v>13616</v>
      </c>
      <c r="G14" s="20">
        <v>33955</v>
      </c>
      <c r="H14" s="20">
        <v>14091</v>
      </c>
      <c r="N14" s="52" t="s">
        <v>121</v>
      </c>
      <c r="O14" s="50">
        <v>416</v>
      </c>
      <c r="P14" s="50" t="s">
        <v>113</v>
      </c>
      <c r="Q14" s="47">
        <v>-26</v>
      </c>
      <c r="R14" s="47">
        <v>-228</v>
      </c>
      <c r="S14" s="47">
        <v>162</v>
      </c>
    </row>
    <row r="15" spans="1:19" ht="14.65" x14ac:dyDescent="0.45">
      <c r="B15" s="17" t="s">
        <v>12</v>
      </c>
      <c r="C15" s="18" t="s">
        <v>84</v>
      </c>
      <c r="D15" s="18" t="s">
        <v>84</v>
      </c>
      <c r="E15" s="18" t="s">
        <v>84</v>
      </c>
      <c r="F15" s="18" t="s">
        <v>84</v>
      </c>
      <c r="G15" s="18" t="s">
        <v>84</v>
      </c>
      <c r="H15" s="18" t="s">
        <v>84</v>
      </c>
      <c r="N15" s="46" t="s">
        <v>101</v>
      </c>
      <c r="O15" s="50" t="s">
        <v>113</v>
      </c>
      <c r="P15" s="47">
        <v>302</v>
      </c>
      <c r="Q15" s="62">
        <v>4195</v>
      </c>
      <c r="R15" s="62">
        <v>8640</v>
      </c>
      <c r="S15" s="62">
        <v>13137</v>
      </c>
    </row>
    <row r="16" spans="1:19" ht="14.65" x14ac:dyDescent="0.4">
      <c r="B16" s="19" t="s">
        <v>13</v>
      </c>
      <c r="C16" s="20" t="s">
        <v>84</v>
      </c>
      <c r="D16" s="20" t="s">
        <v>84</v>
      </c>
      <c r="E16" s="20">
        <v>6405</v>
      </c>
      <c r="F16" s="20">
        <v>3325</v>
      </c>
      <c r="G16" s="20">
        <v>7116</v>
      </c>
      <c r="H16" s="20">
        <v>4488</v>
      </c>
      <c r="N16" s="53" t="s">
        <v>102</v>
      </c>
      <c r="O16" s="54" t="s">
        <v>113</v>
      </c>
      <c r="P16" s="50">
        <v>131</v>
      </c>
      <c r="Q16" s="54" t="s">
        <v>113</v>
      </c>
      <c r="R16" s="63">
        <v>18979</v>
      </c>
      <c r="S16" s="63">
        <v>19110</v>
      </c>
    </row>
    <row r="17" spans="2:19" ht="14.65" x14ac:dyDescent="0.4">
      <c r="B17" s="17" t="s">
        <v>14</v>
      </c>
      <c r="C17" s="18" t="s">
        <v>84</v>
      </c>
      <c r="D17" s="18" t="s">
        <v>84</v>
      </c>
      <c r="E17" s="18">
        <v>1861.24</v>
      </c>
      <c r="F17" s="18">
        <v>1003.5</v>
      </c>
      <c r="G17" s="18">
        <v>2513.96</v>
      </c>
      <c r="H17" s="18">
        <v>1194.7</v>
      </c>
      <c r="N17" s="55" t="s">
        <v>103</v>
      </c>
      <c r="O17" s="63">
        <v>-75759</v>
      </c>
      <c r="P17" s="63">
        <v>-43612</v>
      </c>
      <c r="Q17" s="63">
        <v>-5173</v>
      </c>
      <c r="R17" s="63">
        <v>-25138</v>
      </c>
      <c r="S17" s="63">
        <v>-149682</v>
      </c>
    </row>
    <row r="18" spans="2:19" ht="14.65" x14ac:dyDescent="0.45">
      <c r="B18" s="21" t="s">
        <v>15</v>
      </c>
      <c r="C18" s="22" t="s">
        <v>84</v>
      </c>
      <c r="D18" s="22" t="s">
        <v>84</v>
      </c>
      <c r="E18" s="22">
        <v>3540.46</v>
      </c>
      <c r="F18" s="22">
        <v>2601.5500000000002</v>
      </c>
      <c r="G18" s="22">
        <v>4872.24</v>
      </c>
      <c r="H18" s="22">
        <v>3331.27</v>
      </c>
      <c r="M18" s="37">
        <f>P17-P20</f>
        <v>-35978</v>
      </c>
      <c r="N18" s="56" t="s">
        <v>104</v>
      </c>
      <c r="O18" s="62">
        <v>-1113</v>
      </c>
      <c r="P18" s="47">
        <v>-922</v>
      </c>
      <c r="Q18" s="47">
        <v>-735</v>
      </c>
      <c r="R18" s="47">
        <v>-137</v>
      </c>
      <c r="S18" s="62">
        <v>-2907</v>
      </c>
    </row>
    <row r="19" spans="2:19" ht="14.65" x14ac:dyDescent="0.45">
      <c r="B19" s="23" t="s">
        <v>16</v>
      </c>
      <c r="C19" s="24" t="s">
        <v>84</v>
      </c>
      <c r="D19" s="24" t="s">
        <v>84</v>
      </c>
      <c r="E19" s="24">
        <v>3249.24</v>
      </c>
      <c r="F19" s="24" t="s">
        <v>84</v>
      </c>
      <c r="G19" s="24">
        <v>4107.1000000000004</v>
      </c>
      <c r="H19" s="24">
        <v>2168.44</v>
      </c>
      <c r="N19" s="46" t="s">
        <v>105</v>
      </c>
      <c r="O19" s="62">
        <v>-23424</v>
      </c>
      <c r="P19" s="62">
        <v>-34954</v>
      </c>
      <c r="Q19" s="62">
        <v>-3729</v>
      </c>
      <c r="R19" s="62">
        <v>-5077</v>
      </c>
      <c r="S19" s="62">
        <v>-67184</v>
      </c>
    </row>
    <row r="20" spans="2:19" ht="14.65" x14ac:dyDescent="0.45">
      <c r="B20" s="25" t="s">
        <v>17</v>
      </c>
      <c r="C20" s="26" t="s">
        <v>84</v>
      </c>
      <c r="D20" s="26" t="s">
        <v>84</v>
      </c>
      <c r="E20" s="26">
        <v>1544.18</v>
      </c>
      <c r="F20" s="26" t="s">
        <v>84</v>
      </c>
      <c r="G20" s="26">
        <v>700.81</v>
      </c>
      <c r="H20" s="26">
        <v>879.19</v>
      </c>
      <c r="N20" s="46" t="s">
        <v>106</v>
      </c>
      <c r="O20" s="62">
        <v>-51045</v>
      </c>
      <c r="P20" s="62">
        <v>-7634</v>
      </c>
      <c r="Q20" s="47">
        <v>-709</v>
      </c>
      <c r="R20" s="62">
        <v>-1122</v>
      </c>
      <c r="S20" s="62">
        <v>-60510</v>
      </c>
    </row>
    <row r="21" spans="2:19" ht="14.65" x14ac:dyDescent="0.4">
      <c r="B21" s="23" t="s">
        <v>18</v>
      </c>
      <c r="C21" s="24" t="s">
        <v>84</v>
      </c>
      <c r="D21" s="24" t="s">
        <v>84</v>
      </c>
      <c r="E21" s="24" t="s">
        <v>84</v>
      </c>
      <c r="F21" s="24" t="s">
        <v>84</v>
      </c>
      <c r="G21" s="24">
        <v>4876.07</v>
      </c>
      <c r="H21" s="24" t="s">
        <v>84</v>
      </c>
      <c r="N21" s="53" t="s">
        <v>107</v>
      </c>
      <c r="O21" s="54">
        <v>-177</v>
      </c>
      <c r="P21" s="54">
        <v>-102</v>
      </c>
      <c r="Q21" s="54" t="s">
        <v>113</v>
      </c>
      <c r="R21" s="64">
        <v>-18802</v>
      </c>
      <c r="S21" s="64">
        <v>-19081</v>
      </c>
    </row>
    <row r="22" spans="2:19" ht="14.65" x14ac:dyDescent="0.4">
      <c r="B22" s="27" t="s">
        <v>19</v>
      </c>
      <c r="C22" s="28" t="s">
        <v>84</v>
      </c>
      <c r="D22" s="28" t="s">
        <v>84</v>
      </c>
      <c r="E22" s="28" t="s">
        <v>84</v>
      </c>
      <c r="F22" s="28" t="s">
        <v>84</v>
      </c>
      <c r="G22" s="28">
        <v>2049.8200000000002</v>
      </c>
      <c r="H22" s="28">
        <v>1018.95</v>
      </c>
      <c r="N22" s="55" t="s">
        <v>108</v>
      </c>
      <c r="O22" s="63">
        <v>47179</v>
      </c>
      <c r="P22" s="63">
        <v>76043</v>
      </c>
      <c r="Q22" s="63">
        <v>31049</v>
      </c>
      <c r="R22" s="63">
        <v>16435</v>
      </c>
      <c r="S22" s="63">
        <v>170706</v>
      </c>
    </row>
    <row r="23" spans="2:19" ht="14.65" x14ac:dyDescent="0.45">
      <c r="B23" s="23" t="s">
        <v>20</v>
      </c>
      <c r="C23" s="24" t="s">
        <v>84</v>
      </c>
      <c r="D23" s="24" t="s">
        <v>84</v>
      </c>
      <c r="E23" s="24">
        <v>506.21000000000004</v>
      </c>
      <c r="F23" s="24" t="s">
        <v>84</v>
      </c>
      <c r="G23" s="24">
        <v>-180.48000000000002</v>
      </c>
      <c r="H23" s="24" t="s">
        <v>84</v>
      </c>
      <c r="N23" s="46" t="s">
        <v>109</v>
      </c>
      <c r="O23" s="47">
        <v>83</v>
      </c>
      <c r="P23" s="57"/>
      <c r="Q23" s="58"/>
      <c r="R23" s="62">
        <v>1813</v>
      </c>
      <c r="S23" s="62">
        <v>1896</v>
      </c>
    </row>
    <row r="24" spans="2:19" ht="14.65" x14ac:dyDescent="0.45">
      <c r="B24" s="25" t="s">
        <v>21</v>
      </c>
      <c r="C24" s="26" t="s">
        <v>84</v>
      </c>
      <c r="D24" s="26" t="s">
        <v>84</v>
      </c>
      <c r="E24" s="26" t="s">
        <v>84</v>
      </c>
      <c r="F24" s="26" t="s">
        <v>84</v>
      </c>
      <c r="G24" s="26">
        <v>118.46</v>
      </c>
      <c r="H24" s="26" t="s">
        <v>84</v>
      </c>
      <c r="N24" s="53" t="s">
        <v>110</v>
      </c>
      <c r="O24" s="59">
        <v>-4</v>
      </c>
      <c r="P24" s="60" t="s">
        <v>113</v>
      </c>
      <c r="Q24" s="60" t="s">
        <v>113</v>
      </c>
      <c r="R24" s="59">
        <v>-505</v>
      </c>
      <c r="S24" s="59">
        <v>-509</v>
      </c>
    </row>
    <row r="25" spans="2:19" ht="14.65" x14ac:dyDescent="0.45">
      <c r="B25" s="23" t="s">
        <v>22</v>
      </c>
      <c r="C25" s="24" t="s">
        <v>84</v>
      </c>
      <c r="D25" s="24" t="s">
        <v>84</v>
      </c>
      <c r="E25" s="24">
        <v>191.79</v>
      </c>
      <c r="F25" s="24" t="s">
        <v>84</v>
      </c>
      <c r="G25" s="24">
        <v>369.7</v>
      </c>
      <c r="H25" s="24" t="s">
        <v>84</v>
      </c>
      <c r="N25" s="45" t="s">
        <v>111</v>
      </c>
      <c r="O25" s="65">
        <v>47258</v>
      </c>
      <c r="P25" s="65">
        <v>76043</v>
      </c>
      <c r="Q25" s="65">
        <v>31049</v>
      </c>
      <c r="R25" s="65">
        <v>17743</v>
      </c>
      <c r="S25" s="65">
        <v>172093</v>
      </c>
    </row>
    <row r="26" spans="2:19" x14ac:dyDescent="0.4">
      <c r="B26" s="25" t="s">
        <v>85</v>
      </c>
      <c r="C26" s="26" t="s">
        <v>84</v>
      </c>
      <c r="D26" s="26" t="s">
        <v>84</v>
      </c>
      <c r="E26" s="26" t="s">
        <v>84</v>
      </c>
      <c r="F26" s="26" t="s">
        <v>84</v>
      </c>
      <c r="G26" s="26">
        <v>372.15</v>
      </c>
      <c r="H26" s="26" t="s">
        <v>84</v>
      </c>
    </row>
    <row r="27" spans="2:19" x14ac:dyDescent="0.4">
      <c r="B27" s="29" t="s">
        <v>23</v>
      </c>
      <c r="C27" s="30" t="s">
        <v>84</v>
      </c>
      <c r="D27" s="30" t="s">
        <v>84</v>
      </c>
      <c r="E27" s="30">
        <v>651.46</v>
      </c>
      <c r="F27" s="30" t="s">
        <v>84</v>
      </c>
      <c r="G27" s="30">
        <v>1059.3800000000001</v>
      </c>
      <c r="H27" s="30">
        <v>628.23</v>
      </c>
    </row>
    <row r="28" spans="2:19" x14ac:dyDescent="0.4">
      <c r="B28" s="31" t="s">
        <v>24</v>
      </c>
      <c r="C28" s="32" t="s">
        <v>84</v>
      </c>
      <c r="D28" s="32" t="s">
        <v>84</v>
      </c>
      <c r="E28" s="32">
        <v>1004945.7</v>
      </c>
      <c r="F28" s="32">
        <v>552699.05000000005</v>
      </c>
      <c r="G28" s="32">
        <v>1106437.2</v>
      </c>
      <c r="H28" s="32">
        <v>603944.97</v>
      </c>
    </row>
    <row r="29" spans="2:19" x14ac:dyDescent="0.4">
      <c r="B29" s="33" t="s">
        <v>25</v>
      </c>
      <c r="C29" s="34" t="s">
        <v>84</v>
      </c>
      <c r="D29" s="34" t="s">
        <v>84</v>
      </c>
      <c r="E29" s="34">
        <v>816596</v>
      </c>
      <c r="F29" s="34">
        <v>438270</v>
      </c>
      <c r="G29" s="34">
        <v>864010</v>
      </c>
      <c r="H29" s="34">
        <v>468359</v>
      </c>
    </row>
    <row r="30" spans="2:19" x14ac:dyDescent="0.4">
      <c r="B30" s="33" t="s">
        <v>26</v>
      </c>
      <c r="C30" s="34" t="s">
        <v>84</v>
      </c>
      <c r="D30" s="34" t="s">
        <v>84</v>
      </c>
      <c r="E30" s="34">
        <v>176543</v>
      </c>
      <c r="F30" s="34">
        <v>107499</v>
      </c>
      <c r="G30" s="34">
        <v>227925</v>
      </c>
      <c r="H30" s="34">
        <v>126572</v>
      </c>
    </row>
    <row r="31" spans="2:19" x14ac:dyDescent="0.4">
      <c r="B31" s="33" t="s">
        <v>27</v>
      </c>
      <c r="C31" s="34" t="s">
        <v>84</v>
      </c>
      <c r="D31" s="34" t="s">
        <v>84</v>
      </c>
      <c r="E31" s="34">
        <v>11806.7</v>
      </c>
      <c r="F31" s="34">
        <v>6930.05</v>
      </c>
      <c r="G31" s="34">
        <v>14502.199999999999</v>
      </c>
      <c r="H31" s="34">
        <v>9013.9699999999993</v>
      </c>
      <c r="N31" s="39"/>
      <c r="O31" s="39"/>
    </row>
    <row r="32" spans="2:19" ht="15" thickBot="1" x14ac:dyDescent="0.45">
      <c r="N32" s="67">
        <v>-53096</v>
      </c>
      <c r="O32" s="37">
        <f>N32-N35</f>
        <v>-40163</v>
      </c>
    </row>
    <row r="33" spans="2:14" ht="14.65" x14ac:dyDescent="0.45">
      <c r="B33" s="35" t="s">
        <v>92</v>
      </c>
      <c r="C33" s="16">
        <v>41639</v>
      </c>
      <c r="D33" s="16">
        <v>41820</v>
      </c>
      <c r="E33" s="16">
        <v>42004</v>
      </c>
      <c r="F33" s="16">
        <v>42185</v>
      </c>
      <c r="G33" s="16">
        <v>42369</v>
      </c>
      <c r="H33" s="16">
        <v>42551</v>
      </c>
      <c r="I33" s="16">
        <v>42735</v>
      </c>
      <c r="J33" s="16">
        <v>42916</v>
      </c>
      <c r="L33" s="39"/>
      <c r="M33" s="39"/>
      <c r="N33" s="68">
        <v>-4727</v>
      </c>
    </row>
    <row r="34" spans="2:14" ht="14.65" x14ac:dyDescent="0.45">
      <c r="B34" s="17" t="s">
        <v>0</v>
      </c>
      <c r="C34" s="18" t="s">
        <v>84</v>
      </c>
      <c r="D34" s="18" t="s">
        <v>84</v>
      </c>
      <c r="E34" s="18"/>
      <c r="F34" s="18"/>
      <c r="G34" s="18"/>
      <c r="H34" s="18">
        <v>35891</v>
      </c>
      <c r="J34" s="37">
        <v>32139</v>
      </c>
      <c r="K34" s="39"/>
      <c r="N34" s="68">
        <v>-35133</v>
      </c>
    </row>
    <row r="35" spans="2:14" ht="14.65" x14ac:dyDescent="0.45">
      <c r="B35" s="19" t="s">
        <v>1</v>
      </c>
      <c r="C35" s="20" t="s">
        <v>84</v>
      </c>
      <c r="D35" s="20" t="s">
        <v>84</v>
      </c>
      <c r="E35" s="20"/>
      <c r="F35" s="20"/>
      <c r="G35" s="20"/>
      <c r="H35" s="20">
        <v>33195</v>
      </c>
      <c r="J35" s="62">
        <v>33708</v>
      </c>
      <c r="N35" s="68">
        <v>-12933</v>
      </c>
    </row>
    <row r="36" spans="2:14" ht="14.65" x14ac:dyDescent="0.4">
      <c r="B36" s="17" t="s">
        <v>2</v>
      </c>
      <c r="C36" s="18" t="s">
        <v>84</v>
      </c>
      <c r="D36" s="18" t="s">
        <v>84</v>
      </c>
      <c r="E36" s="18"/>
      <c r="F36" s="18"/>
      <c r="G36" s="18"/>
      <c r="H36" s="18"/>
      <c r="N36" s="66">
        <v>-303</v>
      </c>
    </row>
    <row r="37" spans="2:14" x14ac:dyDescent="0.4">
      <c r="B37" s="19" t="s">
        <v>3</v>
      </c>
      <c r="C37" s="20" t="s">
        <v>84</v>
      </c>
      <c r="D37" s="20" t="s">
        <v>84</v>
      </c>
      <c r="E37" s="20"/>
      <c r="F37" s="20"/>
      <c r="G37" s="20"/>
      <c r="H37" s="20"/>
    </row>
    <row r="38" spans="2:14" x14ac:dyDescent="0.4">
      <c r="B38" s="17" t="s">
        <v>4</v>
      </c>
      <c r="C38" s="18" t="s">
        <v>84</v>
      </c>
      <c r="D38" s="18" t="s">
        <v>84</v>
      </c>
      <c r="E38" s="18"/>
      <c r="F38" s="18"/>
      <c r="G38" s="18"/>
      <c r="H38" s="18"/>
    </row>
    <row r="39" spans="2:14" x14ac:dyDescent="0.4">
      <c r="B39" s="36" t="s">
        <v>87</v>
      </c>
      <c r="C39" s="18"/>
      <c r="D39" s="18"/>
      <c r="E39" s="18"/>
      <c r="F39" s="18"/>
      <c r="G39" s="18"/>
      <c r="H39" s="37">
        <v>4540</v>
      </c>
      <c r="J39" s="37">
        <v>5253</v>
      </c>
    </row>
    <row r="40" spans="2:14" x14ac:dyDescent="0.4">
      <c r="B40" s="19" t="s">
        <v>5</v>
      </c>
      <c r="C40" s="20" t="s">
        <v>84</v>
      </c>
      <c r="D40" s="20" t="s">
        <v>84</v>
      </c>
      <c r="E40" s="20"/>
      <c r="F40" s="20"/>
      <c r="G40" s="20"/>
      <c r="H40" s="20"/>
    </row>
    <row r="41" spans="2:14" x14ac:dyDescent="0.4">
      <c r="B41" s="17" t="s">
        <v>6</v>
      </c>
      <c r="C41" s="18" t="s">
        <v>84</v>
      </c>
      <c r="D41" s="18" t="s">
        <v>84</v>
      </c>
      <c r="E41" s="18"/>
      <c r="F41" s="18"/>
      <c r="G41" s="18"/>
      <c r="H41" s="18"/>
    </row>
    <row r="42" spans="2:14" x14ac:dyDescent="0.4">
      <c r="B42" s="19" t="s">
        <v>7</v>
      </c>
      <c r="C42" s="20" t="s">
        <v>84</v>
      </c>
      <c r="D42" s="20" t="s">
        <v>84</v>
      </c>
      <c r="E42" s="20"/>
      <c r="F42" s="20"/>
      <c r="G42" s="20"/>
      <c r="H42" s="20"/>
    </row>
    <row r="43" spans="2:14" x14ac:dyDescent="0.4">
      <c r="B43" s="17" t="s">
        <v>8</v>
      </c>
      <c r="C43" s="18" t="s">
        <v>84</v>
      </c>
      <c r="D43" s="18" t="s">
        <v>84</v>
      </c>
      <c r="E43" s="18"/>
      <c r="F43" s="18"/>
      <c r="G43" s="18"/>
      <c r="H43" s="18"/>
    </row>
    <row r="44" spans="2:14" x14ac:dyDescent="0.4">
      <c r="B44" s="19" t="s">
        <v>9</v>
      </c>
      <c r="C44" s="20" t="s">
        <v>84</v>
      </c>
      <c r="D44" s="20" t="s">
        <v>84</v>
      </c>
      <c r="E44" s="20"/>
      <c r="F44" s="20"/>
      <c r="G44" s="20"/>
      <c r="H44" s="20"/>
    </row>
    <row r="45" spans="2:14" x14ac:dyDescent="0.4">
      <c r="B45" s="17" t="s">
        <v>10</v>
      </c>
      <c r="C45" s="18" t="s">
        <v>84</v>
      </c>
      <c r="D45" s="18" t="s">
        <v>84</v>
      </c>
      <c r="E45" s="18"/>
      <c r="F45" s="18"/>
      <c r="G45" s="18"/>
      <c r="H45" s="18"/>
    </row>
    <row r="46" spans="2:14" x14ac:dyDescent="0.4">
      <c r="B46" s="19" t="s">
        <v>11</v>
      </c>
      <c r="C46" s="20" t="s">
        <v>84</v>
      </c>
      <c r="D46" s="20" t="s">
        <v>84</v>
      </c>
      <c r="E46" s="20"/>
      <c r="F46" s="20"/>
      <c r="G46" s="20"/>
      <c r="H46" s="20"/>
    </row>
    <row r="47" spans="2:14" x14ac:dyDescent="0.4">
      <c r="B47" s="17" t="s">
        <v>12</v>
      </c>
      <c r="C47" s="18" t="s">
        <v>84</v>
      </c>
      <c r="D47" s="18" t="s">
        <v>84</v>
      </c>
      <c r="E47" s="18"/>
      <c r="F47" s="18"/>
      <c r="G47" s="18"/>
      <c r="H47" s="18"/>
    </row>
    <row r="48" spans="2:14" x14ac:dyDescent="0.4">
      <c r="B48" s="19" t="s">
        <v>13</v>
      </c>
      <c r="C48" s="20" t="s">
        <v>84</v>
      </c>
      <c r="D48" s="20" t="s">
        <v>84</v>
      </c>
      <c r="E48" s="20"/>
      <c r="F48" s="20"/>
      <c r="G48" s="20"/>
      <c r="H48" s="20"/>
      <c r="M48" s="37">
        <v>11498</v>
      </c>
    </row>
    <row r="49" spans="2:8" x14ac:dyDescent="0.4">
      <c r="B49" s="17" t="s">
        <v>14</v>
      </c>
      <c r="C49" s="18" t="s">
        <v>84</v>
      </c>
      <c r="D49" s="18" t="s">
        <v>84</v>
      </c>
      <c r="E49" s="18"/>
      <c r="F49" s="18"/>
      <c r="G49" s="18"/>
      <c r="H49" s="18"/>
    </row>
    <row r="50" spans="2:8" x14ac:dyDescent="0.4">
      <c r="B50" s="21" t="s">
        <v>15</v>
      </c>
      <c r="C50" s="22" t="s">
        <v>84</v>
      </c>
      <c r="D50" s="22" t="s">
        <v>84</v>
      </c>
      <c r="E50" s="22"/>
      <c r="F50" s="22"/>
      <c r="G50" s="22"/>
      <c r="H50" s="22"/>
    </row>
    <row r="51" spans="2:8" x14ac:dyDescent="0.4">
      <c r="B51" s="23" t="s">
        <v>16</v>
      </c>
      <c r="C51" s="24" t="s">
        <v>84</v>
      </c>
      <c r="D51" s="24" t="s">
        <v>84</v>
      </c>
      <c r="E51" s="24"/>
      <c r="F51" s="24"/>
      <c r="G51" s="24"/>
      <c r="H51" s="24"/>
    </row>
    <row r="52" spans="2:8" x14ac:dyDescent="0.4">
      <c r="B52" s="25" t="s">
        <v>17</v>
      </c>
      <c r="C52" s="26" t="s">
        <v>84</v>
      </c>
      <c r="D52" s="26" t="s">
        <v>84</v>
      </c>
      <c r="E52" s="26"/>
      <c r="F52" s="26"/>
      <c r="G52" s="26"/>
      <c r="H52" s="26"/>
    </row>
    <row r="53" spans="2:8" x14ac:dyDescent="0.4">
      <c r="B53" s="23" t="s">
        <v>18</v>
      </c>
      <c r="C53" s="24" t="s">
        <v>84</v>
      </c>
      <c r="D53" s="24" t="s">
        <v>84</v>
      </c>
      <c r="E53" s="24"/>
      <c r="F53" s="24"/>
      <c r="G53" s="24"/>
      <c r="H53" s="24"/>
    </row>
    <row r="54" spans="2:8" x14ac:dyDescent="0.4">
      <c r="B54" s="27" t="s">
        <v>19</v>
      </c>
      <c r="C54" s="28" t="s">
        <v>84</v>
      </c>
      <c r="D54" s="28" t="s">
        <v>84</v>
      </c>
      <c r="E54" s="28"/>
      <c r="F54" s="28"/>
      <c r="G54" s="28"/>
      <c r="H54" s="28"/>
    </row>
    <row r="55" spans="2:8" x14ac:dyDescent="0.4">
      <c r="B55" s="23" t="s">
        <v>20</v>
      </c>
      <c r="C55" s="24" t="s">
        <v>84</v>
      </c>
      <c r="D55" s="24" t="s">
        <v>84</v>
      </c>
      <c r="E55" s="24"/>
      <c r="F55" s="24"/>
      <c r="G55" s="24"/>
      <c r="H55" s="24"/>
    </row>
    <row r="56" spans="2:8" x14ac:dyDescent="0.4">
      <c r="B56" s="25" t="s">
        <v>21</v>
      </c>
      <c r="C56" s="26" t="s">
        <v>84</v>
      </c>
      <c r="D56" s="26" t="s">
        <v>84</v>
      </c>
      <c r="E56" s="26"/>
      <c r="F56" s="26"/>
      <c r="G56" s="26"/>
      <c r="H56" s="26"/>
    </row>
    <row r="57" spans="2:8" x14ac:dyDescent="0.4">
      <c r="B57" s="23" t="s">
        <v>22</v>
      </c>
      <c r="C57" s="24" t="s">
        <v>84</v>
      </c>
      <c r="D57" s="24" t="s">
        <v>84</v>
      </c>
      <c r="E57" s="24"/>
      <c r="F57" s="24"/>
      <c r="G57" s="24"/>
      <c r="H57" s="24"/>
    </row>
    <row r="58" spans="2:8" x14ac:dyDescent="0.4">
      <c r="B58" s="25" t="s">
        <v>85</v>
      </c>
      <c r="C58" s="26" t="s">
        <v>84</v>
      </c>
      <c r="D58" s="26" t="s">
        <v>84</v>
      </c>
      <c r="E58" s="26"/>
      <c r="F58" s="26"/>
      <c r="G58" s="26"/>
      <c r="H58" s="26"/>
    </row>
    <row r="59" spans="2:8" x14ac:dyDescent="0.4">
      <c r="B59" s="29" t="s">
        <v>23</v>
      </c>
      <c r="C59" s="30" t="s">
        <v>84</v>
      </c>
      <c r="D59" s="30" t="s">
        <v>84</v>
      </c>
      <c r="E59" s="30"/>
      <c r="F59" s="30"/>
      <c r="G59" s="30"/>
      <c r="H59" s="30"/>
    </row>
    <row r="60" spans="2:8" x14ac:dyDescent="0.4">
      <c r="B60" s="31" t="s">
        <v>24</v>
      </c>
      <c r="C60" s="32" t="s">
        <v>84</v>
      </c>
      <c r="D60" s="32" t="s">
        <v>84</v>
      </c>
      <c r="E60" s="32"/>
      <c r="F60" s="32"/>
      <c r="G60" s="32"/>
      <c r="H60" s="32"/>
    </row>
    <row r="61" spans="2:8" x14ac:dyDescent="0.4">
      <c r="B61" s="33" t="s">
        <v>25</v>
      </c>
      <c r="C61" s="34" t="s">
        <v>84</v>
      </c>
      <c r="D61" s="34" t="s">
        <v>84</v>
      </c>
      <c r="E61" s="34"/>
      <c r="F61" s="34"/>
      <c r="G61" s="34"/>
      <c r="H61" s="34"/>
    </row>
    <row r="62" spans="2:8" x14ac:dyDescent="0.4">
      <c r="B62" s="33" t="s">
        <v>26</v>
      </c>
      <c r="C62" s="34" t="s">
        <v>84</v>
      </c>
      <c r="D62" s="34" t="s">
        <v>84</v>
      </c>
      <c r="E62" s="34"/>
      <c r="F62" s="34"/>
      <c r="G62" s="34"/>
      <c r="H62" s="34"/>
    </row>
    <row r="63" spans="2:8" x14ac:dyDescent="0.4">
      <c r="B63" s="33" t="s">
        <v>27</v>
      </c>
      <c r="C63" s="34" t="s">
        <v>84</v>
      </c>
      <c r="D63" s="34" t="s">
        <v>84</v>
      </c>
      <c r="E63" s="34"/>
      <c r="F63" s="34"/>
      <c r="G63" s="34"/>
      <c r="H63" s="34"/>
    </row>
    <row r="64" spans="2:8" ht="14.25" thickBot="1" x14ac:dyDescent="0.45"/>
    <row r="65" spans="2:10" x14ac:dyDescent="0.4">
      <c r="B65" s="35" t="s">
        <v>88</v>
      </c>
      <c r="C65" s="16">
        <v>41639</v>
      </c>
      <c r="D65" s="16">
        <v>41820</v>
      </c>
      <c r="E65" s="16">
        <v>42004</v>
      </c>
      <c r="F65" s="16">
        <v>42185</v>
      </c>
      <c r="G65" s="16">
        <v>42369</v>
      </c>
      <c r="H65" s="16">
        <v>42551</v>
      </c>
      <c r="I65" s="16">
        <v>42735</v>
      </c>
      <c r="J65" s="16">
        <v>42916</v>
      </c>
    </row>
    <row r="66" spans="2:10" x14ac:dyDescent="0.4">
      <c r="B66" s="17" t="s">
        <v>0</v>
      </c>
      <c r="C66" s="18" t="s">
        <v>84</v>
      </c>
      <c r="D66" s="18" t="s">
        <v>84</v>
      </c>
      <c r="E66" s="18">
        <v>127086</v>
      </c>
      <c r="F66" s="18">
        <v>69320</v>
      </c>
      <c r="G66" s="18">
        <v>121736</v>
      </c>
      <c r="H66" s="18">
        <v>73156</v>
      </c>
      <c r="I66" s="18">
        <v>131309</v>
      </c>
      <c r="J66" s="18">
        <v>76834</v>
      </c>
    </row>
    <row r="67" spans="2:10" ht="14.65" x14ac:dyDescent="0.45">
      <c r="B67" s="19" t="s">
        <v>1</v>
      </c>
      <c r="C67" s="20" t="s">
        <v>84</v>
      </c>
      <c r="D67" s="20" t="s">
        <v>84</v>
      </c>
      <c r="E67" s="20">
        <v>80553</v>
      </c>
      <c r="F67" s="20">
        <v>55098</v>
      </c>
      <c r="G67" s="20">
        <v>115184</v>
      </c>
      <c r="H67" s="20">
        <v>59945</v>
      </c>
      <c r="J67" s="65">
        <v>76043</v>
      </c>
    </row>
    <row r="68" spans="2:10" x14ac:dyDescent="0.4">
      <c r="B68" s="17" t="s">
        <v>2</v>
      </c>
      <c r="C68" s="18" t="s">
        <v>84</v>
      </c>
      <c r="D68" s="18" t="s">
        <v>84</v>
      </c>
      <c r="E68" s="18">
        <v>83031</v>
      </c>
      <c r="F68" s="18">
        <v>60035</v>
      </c>
      <c r="G68" s="18">
        <v>98316</v>
      </c>
      <c r="H68" s="18">
        <v>45727</v>
      </c>
    </row>
    <row r="69" spans="2:10" x14ac:dyDescent="0.4">
      <c r="B69" s="19" t="s">
        <v>3</v>
      </c>
      <c r="C69" s="20" t="s">
        <v>84</v>
      </c>
      <c r="D69" s="20" t="s">
        <v>84</v>
      </c>
      <c r="E69" s="20">
        <v>49106</v>
      </c>
      <c r="F69" s="20">
        <v>29672</v>
      </c>
      <c r="G69" s="20">
        <v>50696</v>
      </c>
      <c r="H69" s="20">
        <v>36016</v>
      </c>
    </row>
    <row r="70" spans="2:10" x14ac:dyDescent="0.4">
      <c r="B70" s="17" t="s">
        <v>4</v>
      </c>
      <c r="C70" s="18" t="s">
        <v>84</v>
      </c>
      <c r="D70" s="18" t="s">
        <v>84</v>
      </c>
      <c r="E70" s="18">
        <v>9490</v>
      </c>
      <c r="F70" s="18">
        <v>6747</v>
      </c>
      <c r="G70" s="18">
        <v>11920</v>
      </c>
      <c r="H70" s="18">
        <v>12710</v>
      </c>
    </row>
    <row r="71" spans="2:10" x14ac:dyDescent="0.4">
      <c r="B71" s="36" t="s">
        <v>95</v>
      </c>
      <c r="C71" s="18"/>
      <c r="D71" s="18"/>
      <c r="E71" s="18"/>
      <c r="F71" s="18"/>
      <c r="G71" s="18"/>
      <c r="H71" s="37">
        <v>11498</v>
      </c>
      <c r="J71" s="37">
        <v>14126</v>
      </c>
    </row>
    <row r="72" spans="2:10" x14ac:dyDescent="0.4">
      <c r="B72" s="19" t="s">
        <v>5</v>
      </c>
      <c r="C72" s="20" t="s">
        <v>84</v>
      </c>
      <c r="D72" s="20" t="s">
        <v>84</v>
      </c>
      <c r="E72" s="20">
        <v>29105</v>
      </c>
      <c r="F72" s="20">
        <v>19722</v>
      </c>
      <c r="G72" s="20">
        <v>34792</v>
      </c>
      <c r="H72" s="20">
        <v>27416</v>
      </c>
    </row>
    <row r="73" spans="2:10" x14ac:dyDescent="0.4">
      <c r="B73" s="17" t="s">
        <v>6</v>
      </c>
      <c r="C73" s="18" t="s">
        <v>84</v>
      </c>
      <c r="D73" s="18" t="s">
        <v>84</v>
      </c>
      <c r="E73" s="18" t="s">
        <v>84</v>
      </c>
      <c r="F73" s="18" t="s">
        <v>84</v>
      </c>
      <c r="G73" s="18" t="s">
        <v>84</v>
      </c>
      <c r="H73" s="18" t="s">
        <v>84</v>
      </c>
    </row>
    <row r="74" spans="2:10" x14ac:dyDescent="0.4">
      <c r="B74" s="19" t="s">
        <v>7</v>
      </c>
      <c r="C74" s="20" t="s">
        <v>84</v>
      </c>
      <c r="D74" s="20" t="s">
        <v>84</v>
      </c>
      <c r="E74" s="20">
        <v>10167</v>
      </c>
      <c r="F74" s="20">
        <v>6415</v>
      </c>
      <c r="G74" s="20">
        <v>9222</v>
      </c>
      <c r="H74" s="20">
        <v>3659</v>
      </c>
    </row>
    <row r="75" spans="2:10" x14ac:dyDescent="0.4">
      <c r="B75" s="17" t="s">
        <v>8</v>
      </c>
      <c r="C75" s="18" t="s">
        <v>84</v>
      </c>
      <c r="D75" s="18" t="s">
        <v>84</v>
      </c>
      <c r="E75" s="18" t="s">
        <v>84</v>
      </c>
      <c r="F75" s="18" t="s">
        <v>84</v>
      </c>
      <c r="G75" s="18" t="s">
        <v>84</v>
      </c>
      <c r="H75" s="18" t="s">
        <v>84</v>
      </c>
    </row>
    <row r="76" spans="2:10" x14ac:dyDescent="0.4">
      <c r="B76" s="19" t="s">
        <v>9</v>
      </c>
      <c r="C76" s="20" t="s">
        <v>84</v>
      </c>
      <c r="D76" s="20" t="s">
        <v>84</v>
      </c>
      <c r="E76" s="20">
        <v>1324</v>
      </c>
      <c r="F76" s="20">
        <v>2762</v>
      </c>
      <c r="G76" s="20">
        <v>4297</v>
      </c>
      <c r="H76" s="20">
        <v>5139</v>
      </c>
    </row>
    <row r="77" spans="2:10" x14ac:dyDescent="0.4">
      <c r="B77" s="17" t="s">
        <v>10</v>
      </c>
      <c r="C77" s="18" t="s">
        <v>84</v>
      </c>
      <c r="D77" s="18" t="s">
        <v>84</v>
      </c>
      <c r="E77" s="18">
        <v>-2051</v>
      </c>
      <c r="F77" s="18">
        <v>1043</v>
      </c>
      <c r="G77" s="18">
        <v>1645</v>
      </c>
      <c r="H77" s="18">
        <v>2627</v>
      </c>
    </row>
    <row r="78" spans="2:10" x14ac:dyDescent="0.4">
      <c r="B78" s="19" t="s">
        <v>11</v>
      </c>
      <c r="C78" s="20" t="s">
        <v>84</v>
      </c>
      <c r="D78" s="20" t="s">
        <v>84</v>
      </c>
      <c r="E78" s="20">
        <v>10227</v>
      </c>
      <c r="F78" s="20">
        <v>4612</v>
      </c>
      <c r="G78" s="20">
        <v>13182</v>
      </c>
      <c r="H78" s="20">
        <v>5156</v>
      </c>
    </row>
    <row r="79" spans="2:10" x14ac:dyDescent="0.4">
      <c r="B79" s="17" t="s">
        <v>12</v>
      </c>
      <c r="C79" s="18" t="s">
        <v>84</v>
      </c>
      <c r="D79" s="18" t="s">
        <v>84</v>
      </c>
      <c r="E79" s="18" t="s">
        <v>84</v>
      </c>
      <c r="F79" s="18" t="s">
        <v>84</v>
      </c>
      <c r="G79" s="18" t="s">
        <v>84</v>
      </c>
      <c r="H79" s="18" t="s">
        <v>84</v>
      </c>
    </row>
    <row r="80" spans="2:10" x14ac:dyDescent="0.4">
      <c r="B80" s="19" t="s">
        <v>13</v>
      </c>
      <c r="C80" s="20" t="s">
        <v>84</v>
      </c>
      <c r="D80" s="20" t="s">
        <v>84</v>
      </c>
      <c r="E80" s="20">
        <v>2415</v>
      </c>
      <c r="F80" s="20">
        <v>1237</v>
      </c>
      <c r="G80" s="20">
        <v>2590</v>
      </c>
      <c r="H80" s="20">
        <v>1861</v>
      </c>
    </row>
    <row r="81" spans="2:8" x14ac:dyDescent="0.4">
      <c r="B81" s="17" t="s">
        <v>14</v>
      </c>
      <c r="C81" s="18" t="s">
        <v>84</v>
      </c>
      <c r="D81" s="18" t="s">
        <v>84</v>
      </c>
      <c r="E81" s="18">
        <v>211.1</v>
      </c>
      <c r="F81" s="18">
        <v>133.76</v>
      </c>
      <c r="G81" s="18">
        <v>236.1</v>
      </c>
      <c r="H81" s="18">
        <v>220.98</v>
      </c>
    </row>
    <row r="82" spans="2:8" x14ac:dyDescent="0.4">
      <c r="B82" s="21" t="s">
        <v>15</v>
      </c>
      <c r="C82" s="22" t="s">
        <v>84</v>
      </c>
      <c r="D82" s="22" t="s">
        <v>84</v>
      </c>
      <c r="E82" s="22">
        <v>1664.09</v>
      </c>
      <c r="F82" s="22">
        <v>1126.45</v>
      </c>
      <c r="G82" s="22">
        <v>2524.6999999999998</v>
      </c>
      <c r="H82" s="22">
        <v>1496.19</v>
      </c>
    </row>
    <row r="83" spans="2:8" x14ac:dyDescent="0.4">
      <c r="B83" s="23" t="s">
        <v>16</v>
      </c>
      <c r="C83" s="24" t="s">
        <v>84</v>
      </c>
      <c r="D83" s="24" t="s">
        <v>84</v>
      </c>
      <c r="E83" s="24">
        <v>3691.4</v>
      </c>
      <c r="F83" s="24" t="s">
        <v>84</v>
      </c>
      <c r="G83" s="24">
        <v>1873.99</v>
      </c>
      <c r="H83" s="24">
        <v>994.72</v>
      </c>
    </row>
    <row r="84" spans="2:8" x14ac:dyDescent="0.4">
      <c r="B84" s="25" t="s">
        <v>17</v>
      </c>
      <c r="C84" s="26" t="s">
        <v>84</v>
      </c>
      <c r="D84" s="26" t="s">
        <v>84</v>
      </c>
      <c r="E84" s="26">
        <v>1239.3499999999999</v>
      </c>
      <c r="F84" s="26" t="s">
        <v>84</v>
      </c>
      <c r="G84" s="26">
        <v>394.52</v>
      </c>
      <c r="H84" s="26">
        <v>328.51</v>
      </c>
    </row>
    <row r="85" spans="2:8" x14ac:dyDescent="0.4">
      <c r="B85" s="23" t="s">
        <v>18</v>
      </c>
      <c r="C85" s="24" t="s">
        <v>84</v>
      </c>
      <c r="D85" s="24" t="s">
        <v>84</v>
      </c>
      <c r="E85" s="24" t="s">
        <v>84</v>
      </c>
      <c r="F85" s="24" t="s">
        <v>84</v>
      </c>
      <c r="G85" s="24">
        <v>1933.99</v>
      </c>
      <c r="H85" s="24" t="s">
        <v>84</v>
      </c>
    </row>
    <row r="86" spans="2:8" x14ac:dyDescent="0.4">
      <c r="B86" s="27" t="s">
        <v>19</v>
      </c>
      <c r="C86" s="28" t="s">
        <v>84</v>
      </c>
      <c r="D86" s="28" t="s">
        <v>84</v>
      </c>
      <c r="E86" s="28" t="s">
        <v>84</v>
      </c>
      <c r="F86" s="28" t="s">
        <v>84</v>
      </c>
      <c r="G86" s="28">
        <v>713.38</v>
      </c>
      <c r="H86" s="28">
        <v>414.65</v>
      </c>
    </row>
    <row r="87" spans="2:8" x14ac:dyDescent="0.4">
      <c r="B87" s="23" t="s">
        <v>20</v>
      </c>
      <c r="C87" s="24" t="s">
        <v>84</v>
      </c>
      <c r="D87" s="24" t="s">
        <v>84</v>
      </c>
      <c r="E87" s="24">
        <v>110.71</v>
      </c>
      <c r="F87" s="24" t="s">
        <v>84</v>
      </c>
      <c r="G87" s="24">
        <v>-149.75</v>
      </c>
      <c r="H87" s="24" t="s">
        <v>84</v>
      </c>
    </row>
    <row r="88" spans="2:8" x14ac:dyDescent="0.4">
      <c r="B88" s="25" t="s">
        <v>21</v>
      </c>
      <c r="C88" s="26" t="s">
        <v>84</v>
      </c>
      <c r="D88" s="26" t="s">
        <v>84</v>
      </c>
      <c r="E88" s="26" t="s">
        <v>84</v>
      </c>
      <c r="F88" s="26" t="s">
        <v>84</v>
      </c>
      <c r="G88" s="26">
        <v>36.369999999999997</v>
      </c>
      <c r="H88" s="26" t="s">
        <v>84</v>
      </c>
    </row>
    <row r="89" spans="2:8" x14ac:dyDescent="0.4">
      <c r="B89" s="23" t="s">
        <v>22</v>
      </c>
      <c r="C89" s="24" t="s">
        <v>84</v>
      </c>
      <c r="D89" s="24" t="s">
        <v>84</v>
      </c>
      <c r="E89" s="24">
        <v>-22.62</v>
      </c>
      <c r="F89" s="24" t="s">
        <v>84</v>
      </c>
      <c r="G89" s="24">
        <v>68.86</v>
      </c>
      <c r="H89" s="24" t="s">
        <v>84</v>
      </c>
    </row>
    <row r="90" spans="2:8" x14ac:dyDescent="0.4">
      <c r="B90" s="25" t="s">
        <v>85</v>
      </c>
      <c r="C90" s="26" t="s">
        <v>84</v>
      </c>
      <c r="D90" s="26" t="s">
        <v>84</v>
      </c>
      <c r="E90" s="26" t="s">
        <v>84</v>
      </c>
      <c r="F90" s="26" t="s">
        <v>84</v>
      </c>
      <c r="G90" s="26">
        <v>107.84</v>
      </c>
      <c r="H90" s="26" t="s">
        <v>84</v>
      </c>
    </row>
    <row r="91" spans="2:8" x14ac:dyDescent="0.4">
      <c r="B91" s="29" t="s">
        <v>23</v>
      </c>
      <c r="C91" s="30" t="s">
        <v>84</v>
      </c>
      <c r="D91" s="30" t="s">
        <v>84</v>
      </c>
      <c r="E91" s="30">
        <v>163.6</v>
      </c>
      <c r="F91" s="30" t="s">
        <v>84</v>
      </c>
      <c r="G91" s="30">
        <v>351.84</v>
      </c>
      <c r="H91" s="30">
        <v>255.53</v>
      </c>
    </row>
    <row r="92" spans="2:8" x14ac:dyDescent="0.4">
      <c r="B92" s="31" t="s">
        <v>24</v>
      </c>
      <c r="C92" s="32" t="s">
        <v>84</v>
      </c>
      <c r="D92" s="32" t="s">
        <v>84</v>
      </c>
      <c r="E92" s="32">
        <v>402328.19</v>
      </c>
      <c r="F92" s="32">
        <v>257923.21000000002</v>
      </c>
      <c r="G92" s="32">
        <v>466340.8</v>
      </c>
      <c r="H92" s="32">
        <v>275129.17</v>
      </c>
    </row>
    <row r="93" spans="2:8" x14ac:dyDescent="0.4">
      <c r="B93" s="33" t="s">
        <v>25</v>
      </c>
      <c r="C93" s="34" t="s">
        <v>84</v>
      </c>
      <c r="D93" s="34" t="s">
        <v>84</v>
      </c>
      <c r="E93" s="34">
        <v>349266</v>
      </c>
      <c r="F93" s="34">
        <v>220872</v>
      </c>
      <c r="G93" s="34">
        <v>397852</v>
      </c>
      <c r="H93" s="34">
        <v>227554</v>
      </c>
    </row>
    <row r="94" spans="2:8" x14ac:dyDescent="0.4">
      <c r="B94" s="33" t="s">
        <v>26</v>
      </c>
      <c r="C94" s="34" t="s">
        <v>84</v>
      </c>
      <c r="D94" s="34" t="s">
        <v>84</v>
      </c>
      <c r="E94" s="34">
        <v>48772</v>
      </c>
      <c r="F94" s="34">
        <v>34554</v>
      </c>
      <c r="G94" s="34">
        <v>63138</v>
      </c>
      <c r="H94" s="34">
        <v>43997</v>
      </c>
    </row>
    <row r="95" spans="2:8" x14ac:dyDescent="0.4">
      <c r="B95" s="33" t="s">
        <v>27</v>
      </c>
      <c r="C95" s="34" t="s">
        <v>84</v>
      </c>
      <c r="D95" s="34" t="s">
        <v>84</v>
      </c>
      <c r="E95" s="34">
        <v>4290.1899999999996</v>
      </c>
      <c r="F95" s="34">
        <v>2497.21</v>
      </c>
      <c r="G95" s="34">
        <v>5350.7999999999993</v>
      </c>
      <c r="H95" s="34">
        <v>3578.17</v>
      </c>
    </row>
    <row r="98" spans="2:10" ht="14.25" thickBot="1" x14ac:dyDescent="0.45"/>
    <row r="99" spans="2:10" x14ac:dyDescent="0.4">
      <c r="B99" s="35" t="s">
        <v>93</v>
      </c>
      <c r="C99" s="16">
        <v>41639</v>
      </c>
      <c r="D99" s="16">
        <v>41820</v>
      </c>
      <c r="E99" s="16">
        <v>42004</v>
      </c>
      <c r="F99" s="16">
        <v>42185</v>
      </c>
      <c r="G99" s="16">
        <v>42369</v>
      </c>
      <c r="H99" s="16">
        <v>42551</v>
      </c>
      <c r="I99" s="16">
        <v>42735</v>
      </c>
      <c r="J99" s="16">
        <v>42916</v>
      </c>
    </row>
    <row r="100" spans="2:10" x14ac:dyDescent="0.4">
      <c r="B100" s="17" t="s">
        <v>0</v>
      </c>
      <c r="C100" s="18" t="s">
        <v>84</v>
      </c>
      <c r="D100" s="18" t="s">
        <v>84</v>
      </c>
      <c r="E100" s="18"/>
      <c r="F100" s="18"/>
      <c r="G100" s="18"/>
      <c r="H100" s="18">
        <v>-42023</v>
      </c>
      <c r="J100">
        <v>-38984</v>
      </c>
    </row>
    <row r="101" spans="2:10" x14ac:dyDescent="0.4">
      <c r="B101" s="19" t="s">
        <v>1</v>
      </c>
      <c r="C101" s="20" t="s">
        <v>84</v>
      </c>
      <c r="D101" s="20" t="s">
        <v>84</v>
      </c>
      <c r="E101" s="20"/>
      <c r="F101" s="20"/>
      <c r="G101" s="20"/>
      <c r="H101" s="20">
        <v>-40163</v>
      </c>
      <c r="J101">
        <v>-35978</v>
      </c>
    </row>
    <row r="102" spans="2:10" x14ac:dyDescent="0.4">
      <c r="B102" s="17" t="s">
        <v>2</v>
      </c>
      <c r="C102" s="18" t="s">
        <v>84</v>
      </c>
      <c r="D102" s="18" t="s">
        <v>84</v>
      </c>
      <c r="E102" s="18"/>
      <c r="F102" s="18"/>
      <c r="G102" s="18"/>
      <c r="H102" s="18"/>
    </row>
    <row r="103" spans="2:10" x14ac:dyDescent="0.4">
      <c r="B103" s="19" t="s">
        <v>3</v>
      </c>
      <c r="C103" s="20" t="s">
        <v>84</v>
      </c>
      <c r="D103" s="20" t="s">
        <v>84</v>
      </c>
      <c r="E103" s="20"/>
      <c r="F103" s="20"/>
      <c r="G103" s="20"/>
      <c r="H103" s="20"/>
    </row>
    <row r="104" spans="2:10" x14ac:dyDescent="0.4">
      <c r="B104" s="17" t="s">
        <v>4</v>
      </c>
      <c r="C104" s="18" t="s">
        <v>84</v>
      </c>
      <c r="D104" s="18" t="s">
        <v>84</v>
      </c>
      <c r="E104" s="18"/>
      <c r="F104" s="18"/>
      <c r="G104" s="18"/>
      <c r="H104" s="18"/>
    </row>
    <row r="105" spans="2:10" x14ac:dyDescent="0.4">
      <c r="B105" s="36" t="s">
        <v>87</v>
      </c>
      <c r="C105" s="18"/>
      <c r="D105" s="18"/>
      <c r="E105" s="18"/>
      <c r="F105" s="18"/>
      <c r="G105" s="18"/>
      <c r="H105" s="37">
        <v>-50811</v>
      </c>
      <c r="J105" s="37">
        <v>-54285</v>
      </c>
    </row>
    <row r="106" spans="2:10" x14ac:dyDescent="0.4">
      <c r="B106" s="19" t="s">
        <v>5</v>
      </c>
      <c r="C106" s="20" t="s">
        <v>84</v>
      </c>
      <c r="D106" s="20" t="s">
        <v>84</v>
      </c>
      <c r="E106" s="20"/>
      <c r="F106" s="20"/>
      <c r="G106" s="20"/>
      <c r="H106" s="20"/>
    </row>
    <row r="107" spans="2:10" x14ac:dyDescent="0.4">
      <c r="B107" s="17" t="s">
        <v>6</v>
      </c>
      <c r="C107" s="18" t="s">
        <v>84</v>
      </c>
      <c r="D107" s="18" t="s">
        <v>84</v>
      </c>
      <c r="E107" s="18"/>
      <c r="F107" s="18"/>
      <c r="G107" s="18"/>
      <c r="H107" s="18"/>
    </row>
    <row r="108" spans="2:10" x14ac:dyDescent="0.4">
      <c r="B108" s="19" t="s">
        <v>7</v>
      </c>
      <c r="C108" s="20" t="s">
        <v>84</v>
      </c>
      <c r="D108" s="20" t="s">
        <v>84</v>
      </c>
      <c r="E108" s="20"/>
      <c r="F108" s="20"/>
      <c r="G108" s="20"/>
      <c r="H108" s="20"/>
    </row>
    <row r="109" spans="2:10" x14ac:dyDescent="0.4">
      <c r="B109" s="17" t="s">
        <v>8</v>
      </c>
      <c r="C109" s="18" t="s">
        <v>84</v>
      </c>
      <c r="D109" s="18" t="s">
        <v>84</v>
      </c>
      <c r="E109" s="18"/>
      <c r="F109" s="18"/>
      <c r="G109" s="18"/>
      <c r="H109" s="18"/>
    </row>
    <row r="110" spans="2:10" x14ac:dyDescent="0.4">
      <c r="B110" s="19" t="s">
        <v>9</v>
      </c>
      <c r="C110" s="20" t="s">
        <v>84</v>
      </c>
      <c r="D110" s="20" t="s">
        <v>84</v>
      </c>
      <c r="E110" s="20"/>
      <c r="F110" s="20"/>
      <c r="G110" s="20"/>
      <c r="H110" s="20"/>
    </row>
    <row r="111" spans="2:10" x14ac:dyDescent="0.4">
      <c r="B111" s="17" t="s">
        <v>10</v>
      </c>
      <c r="C111" s="18" t="s">
        <v>84</v>
      </c>
      <c r="D111" s="18" t="s">
        <v>84</v>
      </c>
      <c r="E111" s="18"/>
      <c r="F111" s="18"/>
      <c r="G111" s="18"/>
      <c r="H111" s="18"/>
    </row>
    <row r="112" spans="2:10" x14ac:dyDescent="0.4">
      <c r="B112" s="19" t="s">
        <v>11</v>
      </c>
      <c r="C112" s="20" t="s">
        <v>84</v>
      </c>
      <c r="D112" s="20" t="s">
        <v>84</v>
      </c>
      <c r="E112" s="20"/>
      <c r="F112" s="20"/>
      <c r="G112" s="20"/>
      <c r="H112" s="20"/>
    </row>
    <row r="113" spans="2:8" x14ac:dyDescent="0.4">
      <c r="B113" s="17" t="s">
        <v>12</v>
      </c>
      <c r="C113" s="18" t="s">
        <v>84</v>
      </c>
      <c r="D113" s="18" t="s">
        <v>84</v>
      </c>
      <c r="E113" s="18"/>
      <c r="F113" s="18"/>
      <c r="G113" s="18"/>
      <c r="H113" s="18"/>
    </row>
    <row r="114" spans="2:8" x14ac:dyDescent="0.4">
      <c r="B114" s="19" t="s">
        <v>13</v>
      </c>
      <c r="C114" s="20" t="s">
        <v>84</v>
      </c>
      <c r="D114" s="20" t="s">
        <v>84</v>
      </c>
      <c r="E114" s="20"/>
      <c r="F114" s="20"/>
      <c r="G114" s="20"/>
      <c r="H114" s="20"/>
    </row>
    <row r="115" spans="2:8" x14ac:dyDescent="0.4">
      <c r="B115" s="17" t="s">
        <v>14</v>
      </c>
      <c r="C115" s="18" t="s">
        <v>84</v>
      </c>
      <c r="D115" s="18" t="s">
        <v>84</v>
      </c>
      <c r="E115" s="18"/>
      <c r="F115" s="18"/>
      <c r="G115" s="18"/>
      <c r="H115" s="18"/>
    </row>
    <row r="116" spans="2:8" x14ac:dyDescent="0.4">
      <c r="B116" s="21" t="s">
        <v>15</v>
      </c>
      <c r="C116" s="22" t="s">
        <v>84</v>
      </c>
      <c r="D116" s="22" t="s">
        <v>84</v>
      </c>
      <c r="E116" s="22"/>
      <c r="F116" s="22"/>
      <c r="G116" s="22"/>
      <c r="H116" s="22"/>
    </row>
    <row r="117" spans="2:8" x14ac:dyDescent="0.4">
      <c r="B117" s="23" t="s">
        <v>16</v>
      </c>
      <c r="C117" s="24" t="s">
        <v>84</v>
      </c>
      <c r="D117" s="24" t="s">
        <v>84</v>
      </c>
      <c r="E117" s="24"/>
      <c r="F117" s="24"/>
      <c r="G117" s="24"/>
      <c r="H117" s="24"/>
    </row>
    <row r="118" spans="2:8" x14ac:dyDescent="0.4">
      <c r="B118" s="25" t="s">
        <v>17</v>
      </c>
      <c r="C118" s="26" t="s">
        <v>84</v>
      </c>
      <c r="D118" s="26" t="s">
        <v>84</v>
      </c>
      <c r="E118" s="26"/>
      <c r="F118" s="26"/>
      <c r="G118" s="26"/>
      <c r="H118" s="26"/>
    </row>
    <row r="119" spans="2:8" x14ac:dyDescent="0.4">
      <c r="B119" s="23" t="s">
        <v>18</v>
      </c>
      <c r="C119" s="24" t="s">
        <v>84</v>
      </c>
      <c r="D119" s="24" t="s">
        <v>84</v>
      </c>
      <c r="E119" s="24"/>
      <c r="F119" s="24"/>
      <c r="G119" s="24"/>
      <c r="H119" s="24"/>
    </row>
    <row r="120" spans="2:8" x14ac:dyDescent="0.4">
      <c r="B120" s="27" t="s">
        <v>19</v>
      </c>
      <c r="C120" s="28" t="s">
        <v>84</v>
      </c>
      <c r="D120" s="28" t="s">
        <v>84</v>
      </c>
      <c r="E120" s="28"/>
      <c r="F120" s="28"/>
      <c r="G120" s="28"/>
      <c r="H120" s="28"/>
    </row>
    <row r="121" spans="2:8" x14ac:dyDescent="0.4">
      <c r="B121" s="23" t="s">
        <v>20</v>
      </c>
      <c r="C121" s="24" t="s">
        <v>84</v>
      </c>
      <c r="D121" s="24" t="s">
        <v>84</v>
      </c>
      <c r="E121" s="24"/>
      <c r="F121" s="24"/>
      <c r="G121" s="24"/>
      <c r="H121" s="24"/>
    </row>
    <row r="122" spans="2:8" x14ac:dyDescent="0.4">
      <c r="B122" s="25" t="s">
        <v>21</v>
      </c>
      <c r="C122" s="26" t="s">
        <v>84</v>
      </c>
      <c r="D122" s="26" t="s">
        <v>84</v>
      </c>
      <c r="E122" s="26"/>
      <c r="F122" s="26"/>
      <c r="G122" s="26"/>
      <c r="H122" s="26"/>
    </row>
    <row r="123" spans="2:8" x14ac:dyDescent="0.4">
      <c r="B123" s="23" t="s">
        <v>22</v>
      </c>
      <c r="C123" s="24" t="s">
        <v>84</v>
      </c>
      <c r="D123" s="24" t="s">
        <v>84</v>
      </c>
      <c r="E123" s="24"/>
      <c r="F123" s="24"/>
      <c r="G123" s="24"/>
      <c r="H123" s="24"/>
    </row>
    <row r="124" spans="2:8" x14ac:dyDescent="0.4">
      <c r="B124" s="25" t="s">
        <v>85</v>
      </c>
      <c r="C124" s="26" t="s">
        <v>84</v>
      </c>
      <c r="D124" s="26" t="s">
        <v>84</v>
      </c>
      <c r="E124" s="26"/>
      <c r="F124" s="26"/>
      <c r="G124" s="26"/>
      <c r="H124" s="26"/>
    </row>
    <row r="125" spans="2:8" x14ac:dyDescent="0.4">
      <c r="B125" s="29" t="s">
        <v>23</v>
      </c>
      <c r="C125" s="30" t="s">
        <v>84</v>
      </c>
      <c r="D125" s="30" t="s">
        <v>84</v>
      </c>
      <c r="E125" s="30"/>
      <c r="F125" s="30"/>
      <c r="G125" s="30"/>
      <c r="H125" s="30"/>
    </row>
    <row r="126" spans="2:8" x14ac:dyDescent="0.4">
      <c r="B126" s="31" t="s">
        <v>24</v>
      </c>
      <c r="C126" s="32" t="s">
        <v>84</v>
      </c>
      <c r="D126" s="32" t="s">
        <v>84</v>
      </c>
      <c r="E126" s="32"/>
      <c r="F126" s="32"/>
      <c r="G126" s="32"/>
      <c r="H126" s="32"/>
    </row>
    <row r="127" spans="2:8" x14ac:dyDescent="0.4">
      <c r="B127" s="33" t="s">
        <v>25</v>
      </c>
      <c r="C127" s="34" t="s">
        <v>84</v>
      </c>
      <c r="D127" s="34" t="s">
        <v>84</v>
      </c>
      <c r="E127" s="34"/>
      <c r="F127" s="34"/>
      <c r="G127" s="34"/>
      <c r="H127" s="34"/>
    </row>
    <row r="128" spans="2:8" x14ac:dyDescent="0.4">
      <c r="B128" s="33" t="s">
        <v>26</v>
      </c>
      <c r="C128" s="34" t="s">
        <v>84</v>
      </c>
      <c r="D128" s="34" t="s">
        <v>84</v>
      </c>
      <c r="E128" s="34"/>
      <c r="F128" s="34"/>
      <c r="G128" s="34"/>
      <c r="H128" s="34"/>
    </row>
    <row r="129" spans="2:10" x14ac:dyDescent="0.4">
      <c r="B129" s="33" t="s">
        <v>27</v>
      </c>
      <c r="C129" s="34" t="s">
        <v>84</v>
      </c>
      <c r="D129" s="34" t="s">
        <v>84</v>
      </c>
      <c r="E129" s="34"/>
      <c r="F129" s="34"/>
      <c r="G129" s="34"/>
      <c r="H129" s="34"/>
    </row>
    <row r="132" spans="2:10" ht="14.25" thickBot="1" x14ac:dyDescent="0.45"/>
    <row r="133" spans="2:10" x14ac:dyDescent="0.4">
      <c r="B133" s="35" t="s">
        <v>94</v>
      </c>
      <c r="C133" s="16">
        <v>41639</v>
      </c>
      <c r="D133" s="16">
        <v>41820</v>
      </c>
      <c r="E133" s="16">
        <v>42004</v>
      </c>
      <c r="F133" s="16">
        <v>42185</v>
      </c>
      <c r="G133" s="16">
        <v>42369</v>
      </c>
      <c r="H133" s="16">
        <v>42551</v>
      </c>
      <c r="I133" s="16">
        <v>42735</v>
      </c>
      <c r="J133" s="16">
        <v>42916</v>
      </c>
    </row>
    <row r="134" spans="2:10" x14ac:dyDescent="0.4">
      <c r="B134" s="17" t="s">
        <v>0</v>
      </c>
      <c r="C134" s="18" t="s">
        <v>84</v>
      </c>
      <c r="D134" s="18" t="s">
        <v>84</v>
      </c>
      <c r="E134" s="18"/>
      <c r="F134" s="18"/>
      <c r="G134" s="18"/>
      <c r="H134" s="18"/>
      <c r="I134">
        <v>4245097</v>
      </c>
      <c r="J134">
        <v>4640695</v>
      </c>
    </row>
    <row r="135" spans="2:10" x14ac:dyDescent="0.4">
      <c r="B135" s="19" t="s">
        <v>1</v>
      </c>
      <c r="C135" s="20" t="s">
        <v>84</v>
      </c>
      <c r="D135" s="20" t="s">
        <v>84</v>
      </c>
      <c r="E135" s="20"/>
      <c r="F135" s="20"/>
      <c r="G135" s="20"/>
      <c r="H135" s="20"/>
      <c r="I135" s="37">
        <v>4522379</v>
      </c>
      <c r="J135" s="37">
        <v>4994256</v>
      </c>
    </row>
    <row r="136" spans="2:10" x14ac:dyDescent="0.4">
      <c r="B136" s="17" t="s">
        <v>2</v>
      </c>
      <c r="C136" s="18" t="s">
        <v>84</v>
      </c>
      <c r="D136" s="18" t="s">
        <v>84</v>
      </c>
      <c r="E136" s="18"/>
      <c r="F136" s="18"/>
      <c r="G136" s="18"/>
      <c r="H136" s="18"/>
    </row>
    <row r="137" spans="2:10" x14ac:dyDescent="0.4">
      <c r="B137" s="19" t="s">
        <v>3</v>
      </c>
      <c r="C137" s="20" t="s">
        <v>84</v>
      </c>
      <c r="D137" s="20" t="s">
        <v>84</v>
      </c>
      <c r="E137" s="20"/>
      <c r="F137" s="20"/>
      <c r="G137" s="20"/>
      <c r="H137" s="20"/>
    </row>
    <row r="138" spans="2:10" x14ac:dyDescent="0.4">
      <c r="B138" s="17" t="s">
        <v>4</v>
      </c>
      <c r="C138" s="18" t="s">
        <v>84</v>
      </c>
      <c r="D138" s="18" t="s">
        <v>84</v>
      </c>
      <c r="E138" s="18"/>
      <c r="F138" s="18"/>
      <c r="G138" s="18"/>
      <c r="H138" s="18"/>
    </row>
    <row r="139" spans="2:10" x14ac:dyDescent="0.4">
      <c r="B139" s="36" t="s">
        <v>87</v>
      </c>
      <c r="C139" s="18"/>
      <c r="D139" s="18"/>
      <c r="E139" s="18"/>
      <c r="F139" s="18"/>
      <c r="G139" s="18"/>
      <c r="H139" s="37">
        <v>2186738</v>
      </c>
      <c r="J139" s="37">
        <v>1931129</v>
      </c>
    </row>
    <row r="140" spans="2:10" x14ac:dyDescent="0.4">
      <c r="B140" s="19" t="s">
        <v>5</v>
      </c>
      <c r="C140" s="20" t="s">
        <v>84</v>
      </c>
      <c r="D140" s="20" t="s">
        <v>84</v>
      </c>
      <c r="E140" s="20"/>
      <c r="F140" s="20"/>
      <c r="G140" s="20"/>
      <c r="H140" s="20"/>
    </row>
    <row r="141" spans="2:10" x14ac:dyDescent="0.4">
      <c r="B141" s="17" t="s">
        <v>6</v>
      </c>
      <c r="C141" s="18" t="s">
        <v>84</v>
      </c>
      <c r="D141" s="18" t="s">
        <v>84</v>
      </c>
      <c r="E141" s="18"/>
      <c r="F141" s="18"/>
      <c r="G141" s="18"/>
      <c r="H141" s="18"/>
    </row>
    <row r="142" spans="2:10" x14ac:dyDescent="0.4">
      <c r="B142" s="19" t="s">
        <v>7</v>
      </c>
      <c r="C142" s="20" t="s">
        <v>84</v>
      </c>
      <c r="D142" s="20" t="s">
        <v>84</v>
      </c>
      <c r="E142" s="20"/>
      <c r="F142" s="20"/>
      <c r="G142" s="20"/>
      <c r="H142" s="20"/>
    </row>
    <row r="143" spans="2:10" x14ac:dyDescent="0.4">
      <c r="B143" s="17" t="s">
        <v>8</v>
      </c>
      <c r="C143" s="18" t="s">
        <v>84</v>
      </c>
      <c r="D143" s="18" t="s">
        <v>84</v>
      </c>
      <c r="E143" s="18"/>
      <c r="F143" s="18"/>
      <c r="G143" s="18"/>
      <c r="H143" s="18"/>
    </row>
    <row r="144" spans="2:10" x14ac:dyDescent="0.4">
      <c r="B144" s="19" t="s">
        <v>9</v>
      </c>
      <c r="C144" s="20" t="s">
        <v>84</v>
      </c>
      <c r="D144" s="20" t="s">
        <v>84</v>
      </c>
      <c r="E144" s="20"/>
      <c r="F144" s="20"/>
      <c r="G144" s="20"/>
      <c r="H144" s="20"/>
    </row>
    <row r="145" spans="2:8" x14ac:dyDescent="0.4">
      <c r="B145" s="17" t="s">
        <v>10</v>
      </c>
      <c r="C145" s="18" t="s">
        <v>84</v>
      </c>
      <c r="D145" s="18" t="s">
        <v>84</v>
      </c>
      <c r="E145" s="18"/>
      <c r="F145" s="18"/>
      <c r="G145" s="18"/>
      <c r="H145" s="18"/>
    </row>
    <row r="146" spans="2:8" x14ac:dyDescent="0.4">
      <c r="B146" s="19" t="s">
        <v>11</v>
      </c>
      <c r="C146" s="20" t="s">
        <v>84</v>
      </c>
      <c r="D146" s="20" t="s">
        <v>84</v>
      </c>
      <c r="E146" s="20"/>
      <c r="F146" s="20"/>
      <c r="G146" s="20"/>
      <c r="H146" s="20"/>
    </row>
    <row r="147" spans="2:8" x14ac:dyDescent="0.4">
      <c r="B147" s="17" t="s">
        <v>12</v>
      </c>
      <c r="C147" s="18" t="s">
        <v>84</v>
      </c>
      <c r="D147" s="18" t="s">
        <v>84</v>
      </c>
      <c r="E147" s="18"/>
      <c r="F147" s="18"/>
      <c r="G147" s="18"/>
      <c r="H147" s="18"/>
    </row>
    <row r="148" spans="2:8" x14ac:dyDescent="0.4">
      <c r="B148" s="19" t="s">
        <v>13</v>
      </c>
      <c r="C148" s="20" t="s">
        <v>84</v>
      </c>
      <c r="D148" s="20" t="s">
        <v>84</v>
      </c>
      <c r="E148" s="20"/>
      <c r="F148" s="20"/>
      <c r="G148" s="20"/>
      <c r="H148" s="20"/>
    </row>
    <row r="149" spans="2:8" x14ac:dyDescent="0.4">
      <c r="B149" s="17" t="s">
        <v>14</v>
      </c>
      <c r="C149" s="18" t="s">
        <v>84</v>
      </c>
      <c r="D149" s="18" t="s">
        <v>84</v>
      </c>
      <c r="E149" s="18"/>
      <c r="F149" s="18"/>
      <c r="G149" s="18"/>
      <c r="H149" s="18"/>
    </row>
    <row r="150" spans="2:8" x14ac:dyDescent="0.4">
      <c r="B150" s="21" t="s">
        <v>15</v>
      </c>
      <c r="C150" s="22" t="s">
        <v>84</v>
      </c>
      <c r="D150" s="22" t="s">
        <v>84</v>
      </c>
      <c r="E150" s="22"/>
      <c r="F150" s="22"/>
      <c r="G150" s="22"/>
      <c r="H150" s="22"/>
    </row>
    <row r="151" spans="2:8" x14ac:dyDescent="0.4">
      <c r="B151" s="23" t="s">
        <v>16</v>
      </c>
      <c r="C151" s="24" t="s">
        <v>84</v>
      </c>
      <c r="D151" s="24" t="s">
        <v>84</v>
      </c>
      <c r="E151" s="24"/>
      <c r="F151" s="24"/>
      <c r="G151" s="24"/>
      <c r="H151" s="24"/>
    </row>
    <row r="152" spans="2:8" x14ac:dyDescent="0.4">
      <c r="B152" s="25" t="s">
        <v>17</v>
      </c>
      <c r="C152" s="26" t="s">
        <v>84</v>
      </c>
      <c r="D152" s="26" t="s">
        <v>84</v>
      </c>
      <c r="E152" s="26"/>
      <c r="F152" s="26"/>
      <c r="G152" s="26"/>
      <c r="H152" s="26"/>
    </row>
    <row r="153" spans="2:8" x14ac:dyDescent="0.4">
      <c r="B153" s="23" t="s">
        <v>18</v>
      </c>
      <c r="C153" s="24" t="s">
        <v>84</v>
      </c>
      <c r="D153" s="24" t="s">
        <v>84</v>
      </c>
      <c r="E153" s="24"/>
      <c r="F153" s="24"/>
      <c r="G153" s="24"/>
      <c r="H153" s="24"/>
    </row>
    <row r="154" spans="2:8" x14ac:dyDescent="0.4">
      <c r="B154" s="27" t="s">
        <v>19</v>
      </c>
      <c r="C154" s="28" t="s">
        <v>84</v>
      </c>
      <c r="D154" s="28" t="s">
        <v>84</v>
      </c>
      <c r="E154" s="28"/>
      <c r="F154" s="28"/>
      <c r="G154" s="28"/>
      <c r="H154" s="28"/>
    </row>
    <row r="155" spans="2:8" x14ac:dyDescent="0.4">
      <c r="B155" s="23" t="s">
        <v>20</v>
      </c>
      <c r="C155" s="24" t="s">
        <v>84</v>
      </c>
      <c r="D155" s="24" t="s">
        <v>84</v>
      </c>
      <c r="E155" s="24"/>
      <c r="F155" s="24"/>
      <c r="G155" s="24"/>
      <c r="H155" s="24"/>
    </row>
    <row r="156" spans="2:8" x14ac:dyDescent="0.4">
      <c r="B156" s="25" t="s">
        <v>21</v>
      </c>
      <c r="C156" s="26" t="s">
        <v>84</v>
      </c>
      <c r="D156" s="26" t="s">
        <v>84</v>
      </c>
      <c r="E156" s="26"/>
      <c r="F156" s="26"/>
      <c r="G156" s="26"/>
      <c r="H156" s="26"/>
    </row>
    <row r="157" spans="2:8" x14ac:dyDescent="0.4">
      <c r="B157" s="23" t="s">
        <v>22</v>
      </c>
      <c r="C157" s="24" t="s">
        <v>84</v>
      </c>
      <c r="D157" s="24" t="s">
        <v>84</v>
      </c>
      <c r="E157" s="24"/>
      <c r="F157" s="24"/>
      <c r="G157" s="24"/>
      <c r="H157" s="24"/>
    </row>
    <row r="158" spans="2:8" x14ac:dyDescent="0.4">
      <c r="B158" s="25" t="s">
        <v>85</v>
      </c>
      <c r="C158" s="26" t="s">
        <v>84</v>
      </c>
      <c r="D158" s="26" t="s">
        <v>84</v>
      </c>
      <c r="E158" s="26"/>
      <c r="F158" s="26"/>
      <c r="G158" s="26"/>
      <c r="H158" s="26"/>
    </row>
    <row r="159" spans="2:8" x14ac:dyDescent="0.4">
      <c r="B159" s="29" t="s">
        <v>23</v>
      </c>
      <c r="C159" s="30" t="s">
        <v>84</v>
      </c>
      <c r="D159" s="30" t="s">
        <v>84</v>
      </c>
      <c r="E159" s="30"/>
      <c r="F159" s="30"/>
      <c r="G159" s="30"/>
      <c r="H159" s="30"/>
    </row>
    <row r="160" spans="2:8" x14ac:dyDescent="0.4">
      <c r="B160" s="31" t="s">
        <v>24</v>
      </c>
      <c r="C160" s="32" t="s">
        <v>84</v>
      </c>
      <c r="D160" s="32" t="s">
        <v>84</v>
      </c>
      <c r="E160" s="32"/>
      <c r="F160" s="32"/>
      <c r="G160" s="32"/>
      <c r="H160" s="32"/>
    </row>
    <row r="161" spans="2:8" x14ac:dyDescent="0.4">
      <c r="B161" s="33" t="s">
        <v>25</v>
      </c>
      <c r="C161" s="34" t="s">
        <v>84</v>
      </c>
      <c r="D161" s="34" t="s">
        <v>84</v>
      </c>
      <c r="E161" s="34"/>
      <c r="F161" s="34"/>
      <c r="G161" s="34"/>
      <c r="H161" s="34"/>
    </row>
    <row r="162" spans="2:8" x14ac:dyDescent="0.4">
      <c r="B162" s="33" t="s">
        <v>26</v>
      </c>
      <c r="C162" s="34" t="s">
        <v>84</v>
      </c>
      <c r="D162" s="34" t="s">
        <v>84</v>
      </c>
      <c r="E162" s="34"/>
      <c r="F162" s="34"/>
      <c r="G162" s="34"/>
      <c r="H162" s="34"/>
    </row>
    <row r="163" spans="2:8" x14ac:dyDescent="0.4">
      <c r="B163" s="33" t="s">
        <v>27</v>
      </c>
      <c r="C163" s="34" t="s">
        <v>84</v>
      </c>
      <c r="D163" s="34" t="s">
        <v>84</v>
      </c>
      <c r="E163" s="34"/>
      <c r="F163" s="34"/>
      <c r="G163" s="34"/>
      <c r="H163" s="34"/>
    </row>
    <row r="165" spans="2:8" ht="14.25" thickBot="1" x14ac:dyDescent="0.45"/>
    <row r="166" spans="2:8" x14ac:dyDescent="0.4">
      <c r="B166" s="38" t="s">
        <v>89</v>
      </c>
      <c r="C166" s="16">
        <v>41639</v>
      </c>
      <c r="D166" s="16">
        <v>41820</v>
      </c>
      <c r="E166" s="16">
        <v>42004</v>
      </c>
      <c r="F166" s="16">
        <v>42185</v>
      </c>
      <c r="G166" s="16">
        <v>42369</v>
      </c>
      <c r="H166" s="16">
        <v>42551</v>
      </c>
    </row>
    <row r="167" spans="2:8" x14ac:dyDescent="0.4">
      <c r="B167" s="17" t="s">
        <v>0</v>
      </c>
      <c r="C167" s="18">
        <v>17574</v>
      </c>
      <c r="D167" s="18">
        <v>17550</v>
      </c>
      <c r="E167" s="18">
        <v>17460</v>
      </c>
      <c r="F167" s="18">
        <v>17510</v>
      </c>
      <c r="G167" s="18">
        <v>17498</v>
      </c>
      <c r="H167" s="18">
        <v>17433</v>
      </c>
    </row>
    <row r="168" spans="2:8" x14ac:dyDescent="0.4">
      <c r="B168" s="19" t="s">
        <v>1</v>
      </c>
      <c r="C168" s="20">
        <v>14663</v>
      </c>
      <c r="D168" s="20">
        <v>14729</v>
      </c>
      <c r="E168" s="20">
        <v>13700</v>
      </c>
      <c r="F168" s="20">
        <v>14906</v>
      </c>
      <c r="G168" s="20">
        <v>14945</v>
      </c>
      <c r="H168" s="20">
        <v>14969</v>
      </c>
    </row>
    <row r="169" spans="2:8" x14ac:dyDescent="0.4">
      <c r="B169" s="17" t="s">
        <v>2</v>
      </c>
      <c r="C169" s="18">
        <v>23547</v>
      </c>
      <c r="D169" s="18">
        <v>23573</v>
      </c>
      <c r="E169" s="18">
        <v>23612</v>
      </c>
      <c r="F169" s="18">
        <v>23638</v>
      </c>
      <c r="G169" s="18">
        <v>23682</v>
      </c>
      <c r="H169" s="18">
        <v>23696</v>
      </c>
    </row>
    <row r="170" spans="2:8" x14ac:dyDescent="0.4">
      <c r="B170" s="19" t="s">
        <v>3</v>
      </c>
      <c r="C170" s="20">
        <v>11483</v>
      </c>
      <c r="D170" s="20">
        <v>11497</v>
      </c>
      <c r="E170" s="20">
        <v>11514</v>
      </c>
      <c r="F170" s="20">
        <v>11539</v>
      </c>
      <c r="G170" s="20">
        <v>11633</v>
      </c>
      <c r="H170" s="20">
        <v>11560</v>
      </c>
    </row>
    <row r="171" spans="2:8" x14ac:dyDescent="0.4">
      <c r="B171" s="17" t="s">
        <v>4</v>
      </c>
      <c r="C171" s="18">
        <v>2690</v>
      </c>
      <c r="D171" s="18">
        <v>2767</v>
      </c>
      <c r="E171" s="18">
        <v>2701</v>
      </c>
      <c r="F171" s="18">
        <v>2967</v>
      </c>
      <c r="G171" s="18">
        <v>3141</v>
      </c>
      <c r="H171" s="18">
        <v>3270</v>
      </c>
    </row>
    <row r="172" spans="2:8" x14ac:dyDescent="0.4">
      <c r="B172" s="19" t="s">
        <v>5</v>
      </c>
      <c r="C172" s="20">
        <v>1058</v>
      </c>
      <c r="D172" s="20">
        <v>1110</v>
      </c>
      <c r="E172" s="20">
        <v>1431</v>
      </c>
      <c r="F172" s="20">
        <v>1588</v>
      </c>
      <c r="G172" s="20">
        <v>1717</v>
      </c>
      <c r="H172" s="20">
        <v>1772</v>
      </c>
    </row>
    <row r="173" spans="2:8" x14ac:dyDescent="0.4">
      <c r="B173" s="17" t="s">
        <v>6</v>
      </c>
      <c r="C173" s="18">
        <v>826</v>
      </c>
      <c r="D173" s="18">
        <v>892</v>
      </c>
      <c r="E173" s="18">
        <v>1435</v>
      </c>
      <c r="F173" s="18">
        <v>1555</v>
      </c>
      <c r="G173" s="18">
        <v>1787</v>
      </c>
      <c r="H173" s="18">
        <v>1928</v>
      </c>
    </row>
    <row r="174" spans="2:8" x14ac:dyDescent="0.4">
      <c r="B174" s="19" t="s">
        <v>7</v>
      </c>
      <c r="C174" s="20">
        <v>852</v>
      </c>
      <c r="D174" s="20">
        <v>902</v>
      </c>
      <c r="E174" s="20">
        <v>1021</v>
      </c>
      <c r="F174" s="20">
        <v>1047</v>
      </c>
      <c r="G174" s="20">
        <v>2806</v>
      </c>
      <c r="H174" s="20">
        <v>2886</v>
      </c>
    </row>
    <row r="175" spans="2:8" x14ac:dyDescent="0.4">
      <c r="B175" s="17" t="s">
        <v>8</v>
      </c>
      <c r="C175" s="18">
        <v>915</v>
      </c>
      <c r="D175" s="18">
        <v>991</v>
      </c>
      <c r="E175" s="18">
        <v>1295</v>
      </c>
      <c r="F175" s="18">
        <v>1368</v>
      </c>
      <c r="G175" s="18">
        <v>1660</v>
      </c>
      <c r="H175" s="18">
        <v>1718</v>
      </c>
    </row>
    <row r="176" spans="2:8" x14ac:dyDescent="0.4">
      <c r="B176" s="19" t="s">
        <v>9</v>
      </c>
      <c r="C176" s="20">
        <v>1073</v>
      </c>
      <c r="D176" s="20">
        <v>1096</v>
      </c>
      <c r="E176" s="20">
        <v>1230</v>
      </c>
      <c r="F176" s="20">
        <v>1254</v>
      </c>
      <c r="G176" s="20">
        <v>1353</v>
      </c>
      <c r="H176" s="20">
        <v>1396</v>
      </c>
    </row>
    <row r="177" spans="2:8" x14ac:dyDescent="0.4">
      <c r="B177" s="17" t="s">
        <v>10</v>
      </c>
      <c r="C177" s="18">
        <v>528</v>
      </c>
      <c r="D177" s="18">
        <v>566</v>
      </c>
      <c r="E177" s="18">
        <v>747</v>
      </c>
      <c r="F177" s="18">
        <v>855</v>
      </c>
      <c r="G177" s="18">
        <v>997</v>
      </c>
      <c r="H177" s="18">
        <v>1037</v>
      </c>
    </row>
    <row r="178" spans="2:8" x14ac:dyDescent="0.4">
      <c r="B178" s="19" t="s">
        <v>11</v>
      </c>
      <c r="C178" s="20">
        <v>854</v>
      </c>
      <c r="D178" s="20">
        <v>896</v>
      </c>
      <c r="E178" s="20">
        <v>859</v>
      </c>
      <c r="F178" s="20">
        <v>1001</v>
      </c>
      <c r="G178" s="20">
        <v>1048</v>
      </c>
      <c r="H178" s="20">
        <v>1080</v>
      </c>
    </row>
    <row r="179" spans="2:8" x14ac:dyDescent="0.4">
      <c r="B179" s="17" t="s">
        <v>12</v>
      </c>
      <c r="C179" s="18">
        <v>539</v>
      </c>
      <c r="D179" s="18">
        <v>558</v>
      </c>
      <c r="E179" s="18">
        <v>590</v>
      </c>
      <c r="F179" s="18">
        <v>624</v>
      </c>
      <c r="G179" s="18">
        <v>789</v>
      </c>
      <c r="H179" s="18">
        <v>836</v>
      </c>
    </row>
    <row r="180" spans="2:8" x14ac:dyDescent="0.4">
      <c r="B180" s="19" t="s">
        <v>13</v>
      </c>
      <c r="C180" s="20">
        <v>267</v>
      </c>
      <c r="D180" s="20">
        <v>281</v>
      </c>
      <c r="E180" s="20">
        <v>321</v>
      </c>
      <c r="F180" s="20">
        <v>394</v>
      </c>
      <c r="G180" s="20">
        <v>441</v>
      </c>
      <c r="H180" s="20">
        <v>471</v>
      </c>
    </row>
    <row r="181" spans="2:8" x14ac:dyDescent="0.4">
      <c r="B181" s="17" t="s">
        <v>14</v>
      </c>
      <c r="C181" s="18">
        <v>118</v>
      </c>
      <c r="D181" s="18">
        <v>122</v>
      </c>
      <c r="E181" s="18">
        <v>129</v>
      </c>
      <c r="F181" s="18">
        <v>133</v>
      </c>
      <c r="G181" s="18">
        <v>146</v>
      </c>
      <c r="H181" s="18">
        <v>154</v>
      </c>
    </row>
    <row r="182" spans="2:8" x14ac:dyDescent="0.4">
      <c r="B182" s="21" t="s">
        <v>15</v>
      </c>
      <c r="C182" s="22">
        <v>210</v>
      </c>
      <c r="D182" s="22">
        <v>230</v>
      </c>
      <c r="E182" s="22">
        <v>246</v>
      </c>
      <c r="F182" s="22">
        <v>264</v>
      </c>
      <c r="G182" s="22">
        <v>285</v>
      </c>
      <c r="H182" s="22">
        <v>300</v>
      </c>
    </row>
    <row r="183" spans="2:8" x14ac:dyDescent="0.4">
      <c r="B183" s="23" t="s">
        <v>16</v>
      </c>
      <c r="C183" s="24">
        <v>499</v>
      </c>
      <c r="D183" s="24" t="s">
        <v>84</v>
      </c>
      <c r="E183" s="24">
        <v>508</v>
      </c>
      <c r="F183" s="24" t="s">
        <v>84</v>
      </c>
      <c r="G183" s="24">
        <v>534</v>
      </c>
      <c r="H183" s="24" t="s">
        <v>84</v>
      </c>
    </row>
    <row r="184" spans="2:8" x14ac:dyDescent="0.4">
      <c r="B184" s="25" t="s">
        <v>17</v>
      </c>
      <c r="C184" s="26" t="s">
        <v>84</v>
      </c>
      <c r="D184" s="26" t="s">
        <v>84</v>
      </c>
      <c r="E184" s="26" t="s">
        <v>84</v>
      </c>
      <c r="F184" s="26" t="s">
        <v>84</v>
      </c>
      <c r="G184" s="26">
        <v>209</v>
      </c>
      <c r="H184" s="26" t="s">
        <v>84</v>
      </c>
    </row>
    <row r="185" spans="2:8" x14ac:dyDescent="0.4">
      <c r="B185" s="23" t="s">
        <v>18</v>
      </c>
      <c r="C185" s="24">
        <v>303</v>
      </c>
      <c r="D185" s="24" t="s">
        <v>84</v>
      </c>
      <c r="E185" s="24">
        <v>311</v>
      </c>
      <c r="F185" s="24" t="s">
        <v>84</v>
      </c>
      <c r="G185" s="24">
        <v>314</v>
      </c>
      <c r="H185" s="24" t="s">
        <v>84</v>
      </c>
    </row>
    <row r="186" spans="2:8" x14ac:dyDescent="0.4">
      <c r="B186" s="27" t="s">
        <v>19</v>
      </c>
      <c r="C186" s="28">
        <v>140</v>
      </c>
      <c r="D186" s="28" t="s">
        <v>84</v>
      </c>
      <c r="E186" s="28">
        <v>159</v>
      </c>
      <c r="F186" s="28" t="s">
        <v>84</v>
      </c>
      <c r="G186" s="28">
        <v>182</v>
      </c>
      <c r="H186" s="28">
        <v>189</v>
      </c>
    </row>
    <row r="187" spans="2:8" x14ac:dyDescent="0.4">
      <c r="B187" s="23" t="s">
        <v>20</v>
      </c>
      <c r="C187" s="24" t="s">
        <v>84</v>
      </c>
      <c r="D187" s="24" t="s">
        <v>84</v>
      </c>
      <c r="E187" s="24" t="s">
        <v>84</v>
      </c>
      <c r="F187" s="24" t="s">
        <v>84</v>
      </c>
      <c r="G187" s="24">
        <v>85</v>
      </c>
      <c r="H187" s="24" t="s">
        <v>84</v>
      </c>
    </row>
    <row r="188" spans="2:8" x14ac:dyDescent="0.4">
      <c r="B188" s="25" t="s">
        <v>21</v>
      </c>
      <c r="C188" s="26">
        <v>67</v>
      </c>
      <c r="D188" s="26" t="s">
        <v>84</v>
      </c>
      <c r="E188" s="26">
        <v>68</v>
      </c>
      <c r="F188" s="26" t="s">
        <v>84</v>
      </c>
      <c r="G188" s="26">
        <v>71</v>
      </c>
      <c r="H188" s="26" t="s">
        <v>84</v>
      </c>
    </row>
    <row r="189" spans="2:8" x14ac:dyDescent="0.4">
      <c r="B189" s="23" t="s">
        <v>22</v>
      </c>
      <c r="C189" s="24" t="s">
        <v>84</v>
      </c>
      <c r="D189" s="24" t="s">
        <v>84</v>
      </c>
      <c r="E189" s="24" t="s">
        <v>84</v>
      </c>
      <c r="F189" s="24" t="s">
        <v>84</v>
      </c>
      <c r="G189" s="24">
        <v>113</v>
      </c>
      <c r="H189" s="24" t="s">
        <v>84</v>
      </c>
    </row>
    <row r="190" spans="2:8" x14ac:dyDescent="0.4">
      <c r="B190" s="25" t="s">
        <v>85</v>
      </c>
      <c r="C190" s="26" t="s">
        <v>84</v>
      </c>
      <c r="D190" s="26" t="s">
        <v>84</v>
      </c>
      <c r="E190" s="26" t="s">
        <v>84</v>
      </c>
      <c r="F190" s="26" t="s">
        <v>84</v>
      </c>
      <c r="G190" s="26">
        <v>96</v>
      </c>
      <c r="H190" s="26" t="s">
        <v>84</v>
      </c>
    </row>
    <row r="191" spans="2:8" x14ac:dyDescent="0.4">
      <c r="B191" s="29" t="s">
        <v>23</v>
      </c>
      <c r="C191" s="30">
        <v>119</v>
      </c>
      <c r="D191" s="30" t="s">
        <v>84</v>
      </c>
      <c r="E191" s="30">
        <v>131</v>
      </c>
      <c r="F191" s="30" t="s">
        <v>84</v>
      </c>
      <c r="G191" s="30">
        <v>139</v>
      </c>
      <c r="H191" s="30">
        <v>140</v>
      </c>
    </row>
    <row r="192" spans="2:8" x14ac:dyDescent="0.4">
      <c r="B192" s="31" t="s">
        <v>24</v>
      </c>
      <c r="C192" s="32">
        <v>77197</v>
      </c>
      <c r="D192" s="32">
        <v>77760</v>
      </c>
      <c r="E192" s="32">
        <v>78291</v>
      </c>
      <c r="F192" s="32">
        <v>80643</v>
      </c>
      <c r="G192" s="32">
        <v>83928</v>
      </c>
      <c r="H192" s="32">
        <v>84506</v>
      </c>
    </row>
    <row r="193" spans="2:8" x14ac:dyDescent="0.4">
      <c r="B193" s="33" t="s">
        <v>25</v>
      </c>
      <c r="C193" s="34">
        <v>69957</v>
      </c>
      <c r="D193" s="34">
        <v>70116</v>
      </c>
      <c r="E193" s="34">
        <v>68987</v>
      </c>
      <c r="F193" s="34">
        <v>70560</v>
      </c>
      <c r="G193" s="34">
        <v>70899</v>
      </c>
      <c r="H193" s="34">
        <v>70928</v>
      </c>
    </row>
    <row r="194" spans="2:8" x14ac:dyDescent="0.4">
      <c r="B194" s="33" t="s">
        <v>26</v>
      </c>
      <c r="C194" s="34">
        <v>6645</v>
      </c>
      <c r="D194" s="34">
        <v>7011</v>
      </c>
      <c r="E194" s="34">
        <v>8608</v>
      </c>
      <c r="F194" s="34">
        <v>9292</v>
      </c>
      <c r="G194" s="34">
        <v>12157</v>
      </c>
      <c r="H194" s="34">
        <v>12653</v>
      </c>
    </row>
    <row r="195" spans="2:8" x14ac:dyDescent="0.4">
      <c r="B195" s="33" t="s">
        <v>27</v>
      </c>
      <c r="C195" s="34">
        <v>595</v>
      </c>
      <c r="D195" s="34">
        <v>633</v>
      </c>
      <c r="E195" s="34">
        <v>696</v>
      </c>
      <c r="F195" s="34">
        <v>791</v>
      </c>
      <c r="G195" s="34">
        <v>872</v>
      </c>
      <c r="H195" s="34">
        <v>925</v>
      </c>
    </row>
    <row r="198" spans="2:8" ht="14.25" thickBot="1" x14ac:dyDescent="0.45"/>
    <row r="199" spans="2:8" x14ac:dyDescent="0.4">
      <c r="B199" s="38" t="s">
        <v>90</v>
      </c>
      <c r="C199" s="16">
        <v>41639</v>
      </c>
      <c r="D199" s="16">
        <v>41820</v>
      </c>
      <c r="E199" s="16">
        <v>42004</v>
      </c>
      <c r="F199" s="16">
        <v>42185</v>
      </c>
      <c r="G199" s="16">
        <v>42369</v>
      </c>
      <c r="H199" s="16">
        <v>42551</v>
      </c>
    </row>
    <row r="200" spans="2:8" x14ac:dyDescent="0.4">
      <c r="B200" s="17" t="s">
        <v>0</v>
      </c>
      <c r="C200" s="18">
        <v>441902</v>
      </c>
      <c r="D200" s="18">
        <v>442706</v>
      </c>
      <c r="E200" s="18">
        <v>462282</v>
      </c>
      <c r="F200" s="18">
        <v>460619</v>
      </c>
      <c r="G200" s="18">
        <v>466346</v>
      </c>
      <c r="H200" s="18">
        <v>458711</v>
      </c>
    </row>
    <row r="201" spans="2:8" x14ac:dyDescent="0.4">
      <c r="B201" s="19" t="s">
        <v>1</v>
      </c>
      <c r="C201" s="20">
        <v>368410</v>
      </c>
      <c r="D201" s="20">
        <v>364051</v>
      </c>
      <c r="E201" s="20">
        <v>272321</v>
      </c>
      <c r="F201" s="20">
        <v>366117</v>
      </c>
      <c r="G201" s="20">
        <v>369183</v>
      </c>
      <c r="H201" s="20">
        <v>362462</v>
      </c>
    </row>
    <row r="202" spans="2:8" x14ac:dyDescent="0.4">
      <c r="B202" s="17" t="s">
        <v>2</v>
      </c>
      <c r="C202" s="18">
        <v>478980</v>
      </c>
      <c r="D202" s="18">
        <v>478778</v>
      </c>
      <c r="E202" s="18">
        <v>493583</v>
      </c>
      <c r="F202" s="18">
        <v>491178</v>
      </c>
      <c r="G202" s="18">
        <v>503082</v>
      </c>
      <c r="H202" s="18">
        <v>499059</v>
      </c>
    </row>
    <row r="203" spans="2:8" x14ac:dyDescent="0.4">
      <c r="B203" s="19" t="s">
        <v>3</v>
      </c>
      <c r="C203" s="20">
        <v>305675</v>
      </c>
      <c r="D203" s="20">
        <v>302758</v>
      </c>
      <c r="E203" s="20">
        <v>308128</v>
      </c>
      <c r="F203" s="20">
        <v>304267</v>
      </c>
      <c r="G203" s="20">
        <v>310042</v>
      </c>
      <c r="H203" s="20">
        <v>303161</v>
      </c>
    </row>
    <row r="204" spans="2:8" x14ac:dyDescent="0.4">
      <c r="B204" s="17" t="s">
        <v>4</v>
      </c>
      <c r="C204" s="18">
        <v>99919</v>
      </c>
      <c r="D204" s="18">
        <v>94403</v>
      </c>
      <c r="E204" s="18">
        <v>96331</v>
      </c>
      <c r="F204" s="18">
        <v>90649</v>
      </c>
      <c r="G204" s="18">
        <v>91468</v>
      </c>
      <c r="H204" s="18">
        <v>90891</v>
      </c>
    </row>
    <row r="205" spans="2:8" x14ac:dyDescent="0.4">
      <c r="B205" s="19" t="s">
        <v>5</v>
      </c>
      <c r="C205" s="20">
        <v>68078</v>
      </c>
      <c r="D205" s="20">
        <v>68420</v>
      </c>
      <c r="E205" s="20">
        <v>75109</v>
      </c>
      <c r="F205" s="20">
        <v>73777</v>
      </c>
      <c r="G205" s="20">
        <v>76192</v>
      </c>
      <c r="H205" s="20">
        <v>68424</v>
      </c>
    </row>
    <row r="206" spans="2:8" x14ac:dyDescent="0.4">
      <c r="B206" s="17" t="s">
        <v>6</v>
      </c>
      <c r="C206" s="18">
        <v>47290</v>
      </c>
      <c r="D206" s="18">
        <v>47633</v>
      </c>
      <c r="E206" s="18">
        <v>49388</v>
      </c>
      <c r="F206" s="18">
        <v>48759</v>
      </c>
      <c r="G206" s="18">
        <v>50472</v>
      </c>
      <c r="H206" s="18">
        <v>51197</v>
      </c>
    </row>
    <row r="207" spans="2:8" x14ac:dyDescent="0.4">
      <c r="B207" s="19" t="s">
        <v>7</v>
      </c>
      <c r="C207" s="20">
        <v>54927</v>
      </c>
      <c r="D207" s="20">
        <v>53721</v>
      </c>
      <c r="E207" s="20">
        <v>59659</v>
      </c>
      <c r="F207" s="20">
        <v>56798</v>
      </c>
      <c r="G207" s="20">
        <v>59510</v>
      </c>
      <c r="H207" s="20">
        <v>58666</v>
      </c>
    </row>
    <row r="208" spans="2:8" x14ac:dyDescent="0.4">
      <c r="B208" s="17" t="s">
        <v>8</v>
      </c>
      <c r="C208" s="18">
        <v>38065</v>
      </c>
      <c r="D208" s="18">
        <v>39340</v>
      </c>
      <c r="E208" s="18">
        <v>43654</v>
      </c>
      <c r="F208" s="18">
        <v>44794</v>
      </c>
      <c r="G208" s="18">
        <v>47159</v>
      </c>
      <c r="H208" s="18">
        <v>48003</v>
      </c>
    </row>
    <row r="209" spans="2:8" x14ac:dyDescent="0.4">
      <c r="B209" s="19" t="s">
        <v>9</v>
      </c>
      <c r="C209" s="20">
        <v>46822</v>
      </c>
      <c r="D209" s="20">
        <v>46701</v>
      </c>
      <c r="E209" s="20">
        <v>50735</v>
      </c>
      <c r="F209" s="20">
        <v>53943</v>
      </c>
      <c r="G209" s="20">
        <v>56489</v>
      </c>
      <c r="H209" s="20">
        <v>56199</v>
      </c>
    </row>
    <row r="210" spans="2:8" x14ac:dyDescent="0.4">
      <c r="B210" s="17" t="s">
        <v>10</v>
      </c>
      <c r="C210" s="18">
        <v>24173</v>
      </c>
      <c r="D210" s="18">
        <v>23839</v>
      </c>
      <c r="E210" s="18">
        <v>25110</v>
      </c>
      <c r="F210" s="18">
        <v>30763</v>
      </c>
      <c r="G210" s="18">
        <v>32278</v>
      </c>
      <c r="H210" s="18">
        <v>32872</v>
      </c>
    </row>
    <row r="211" spans="2:8" x14ac:dyDescent="0.4">
      <c r="B211" s="19" t="s">
        <v>11</v>
      </c>
      <c r="C211" s="20">
        <v>36290</v>
      </c>
      <c r="D211" s="20">
        <v>37527</v>
      </c>
      <c r="E211" s="20">
        <v>39015</v>
      </c>
      <c r="F211" s="20">
        <v>38029</v>
      </c>
      <c r="G211" s="20">
        <v>40319</v>
      </c>
      <c r="H211" s="20">
        <v>39821</v>
      </c>
    </row>
    <row r="212" spans="2:8" x14ac:dyDescent="0.4">
      <c r="B212" s="17" t="s">
        <v>12</v>
      </c>
      <c r="C212" s="18">
        <v>25043</v>
      </c>
      <c r="D212" s="18">
        <v>25005</v>
      </c>
      <c r="E212" s="18">
        <v>27835</v>
      </c>
      <c r="F212" s="18">
        <v>27956</v>
      </c>
      <c r="G212" s="18">
        <v>34020</v>
      </c>
      <c r="H212" s="18">
        <v>35972</v>
      </c>
    </row>
    <row r="213" spans="2:8" x14ac:dyDescent="0.4">
      <c r="B213" s="19" t="s">
        <v>13</v>
      </c>
      <c r="C213" s="20">
        <v>9193</v>
      </c>
      <c r="D213" s="20">
        <v>9428</v>
      </c>
      <c r="E213" s="20">
        <v>10401</v>
      </c>
      <c r="F213" s="20">
        <v>10811</v>
      </c>
      <c r="G213" s="20">
        <v>13776</v>
      </c>
      <c r="H213" s="20">
        <v>13894</v>
      </c>
    </row>
    <row r="214" spans="2:8" x14ac:dyDescent="0.4">
      <c r="B214" s="17" t="s">
        <v>14</v>
      </c>
      <c r="C214" s="18">
        <v>4357</v>
      </c>
      <c r="D214" s="18">
        <v>4583</v>
      </c>
      <c r="E214" s="18">
        <v>6423</v>
      </c>
      <c r="F214" s="18">
        <v>6409</v>
      </c>
      <c r="G214" s="18">
        <v>6987</v>
      </c>
      <c r="H214" s="18">
        <v>7558</v>
      </c>
    </row>
    <row r="215" spans="2:8" x14ac:dyDescent="0.4">
      <c r="B215" s="21" t="s">
        <v>15</v>
      </c>
      <c r="C215" s="22">
        <v>6310</v>
      </c>
      <c r="D215" s="22">
        <v>6743</v>
      </c>
      <c r="E215" s="22">
        <v>7498</v>
      </c>
      <c r="F215" s="22">
        <v>8384</v>
      </c>
      <c r="G215" s="22">
        <v>9619</v>
      </c>
      <c r="H215" s="22">
        <v>10325</v>
      </c>
    </row>
    <row r="216" spans="2:8" x14ac:dyDescent="0.4">
      <c r="B216" s="23" t="s">
        <v>16</v>
      </c>
      <c r="C216" s="24">
        <v>13400</v>
      </c>
      <c r="D216" s="24" t="s">
        <v>84</v>
      </c>
      <c r="E216" s="24">
        <v>13733</v>
      </c>
      <c r="F216" s="24" t="s">
        <v>84</v>
      </c>
      <c r="G216" s="24">
        <v>14046</v>
      </c>
      <c r="H216" s="24" t="s">
        <v>84</v>
      </c>
    </row>
    <row r="217" spans="2:8" x14ac:dyDescent="0.4">
      <c r="B217" s="25" t="s">
        <v>17</v>
      </c>
      <c r="C217" s="26" t="s">
        <v>84</v>
      </c>
      <c r="D217" s="26" t="s">
        <v>84</v>
      </c>
      <c r="E217" s="26" t="s">
        <v>84</v>
      </c>
      <c r="F217" s="26" t="s">
        <v>84</v>
      </c>
      <c r="G217" s="26">
        <v>4412</v>
      </c>
      <c r="H217" s="26" t="s">
        <v>84</v>
      </c>
    </row>
    <row r="218" spans="2:8" x14ac:dyDescent="0.4">
      <c r="B218" s="23" t="s">
        <v>18</v>
      </c>
      <c r="C218" s="24">
        <v>9589</v>
      </c>
      <c r="D218" s="24" t="s">
        <v>84</v>
      </c>
      <c r="E218" s="24">
        <v>9900</v>
      </c>
      <c r="F218" s="24" t="s">
        <v>84</v>
      </c>
      <c r="G218" s="24">
        <v>10254</v>
      </c>
      <c r="H218" s="24" t="s">
        <v>84</v>
      </c>
    </row>
    <row r="219" spans="2:8" x14ac:dyDescent="0.4">
      <c r="B219" s="27" t="s">
        <v>19</v>
      </c>
      <c r="C219" s="28">
        <v>4859</v>
      </c>
      <c r="D219" s="28" t="s">
        <v>84</v>
      </c>
      <c r="E219" s="28">
        <v>5350</v>
      </c>
      <c r="F219" s="28" t="s">
        <v>84</v>
      </c>
      <c r="G219" s="28">
        <v>5763</v>
      </c>
      <c r="H219" s="28">
        <v>6038</v>
      </c>
    </row>
    <row r="220" spans="2:8" x14ac:dyDescent="0.4">
      <c r="B220" s="23" t="s">
        <v>20</v>
      </c>
      <c r="C220" s="24">
        <v>1089</v>
      </c>
      <c r="D220" s="24" t="s">
        <v>84</v>
      </c>
      <c r="E220" s="24">
        <v>1094</v>
      </c>
      <c r="F220" s="24" t="s">
        <v>84</v>
      </c>
      <c r="G220" s="24">
        <v>1313</v>
      </c>
      <c r="H220" s="24" t="s">
        <v>84</v>
      </c>
    </row>
    <row r="221" spans="2:8" x14ac:dyDescent="0.4">
      <c r="B221" s="25" t="s">
        <v>21</v>
      </c>
      <c r="C221" s="26">
        <v>1079</v>
      </c>
      <c r="D221" s="26" t="s">
        <v>84</v>
      </c>
      <c r="E221" s="26">
        <v>1152</v>
      </c>
      <c r="F221" s="26" t="s">
        <v>84</v>
      </c>
      <c r="G221" s="26" t="s">
        <v>84</v>
      </c>
      <c r="H221" s="26" t="s">
        <v>84</v>
      </c>
    </row>
    <row r="222" spans="2:8" x14ac:dyDescent="0.4">
      <c r="B222" s="23" t="s">
        <v>22</v>
      </c>
      <c r="C222" s="24" t="s">
        <v>84</v>
      </c>
      <c r="D222" s="24" t="s">
        <v>84</v>
      </c>
      <c r="E222" s="24" t="s">
        <v>84</v>
      </c>
      <c r="F222" s="24" t="s">
        <v>84</v>
      </c>
      <c r="G222" s="24">
        <v>1279</v>
      </c>
      <c r="H222" s="24" t="s">
        <v>84</v>
      </c>
    </row>
    <row r="223" spans="2:8" x14ac:dyDescent="0.4">
      <c r="B223" s="25" t="s">
        <v>85</v>
      </c>
      <c r="C223" s="26">
        <v>1228</v>
      </c>
      <c r="D223" s="26" t="s">
        <v>84</v>
      </c>
      <c r="E223" s="26">
        <v>1294</v>
      </c>
      <c r="F223" s="26" t="s">
        <v>84</v>
      </c>
      <c r="G223" s="26">
        <v>1393</v>
      </c>
      <c r="H223" s="26" t="s">
        <v>84</v>
      </c>
    </row>
    <row r="224" spans="2:8" x14ac:dyDescent="0.4">
      <c r="B224" s="29" t="s">
        <v>23</v>
      </c>
      <c r="C224" s="30">
        <v>1061</v>
      </c>
      <c r="D224" s="30" t="s">
        <v>84</v>
      </c>
      <c r="E224" s="30">
        <v>1248</v>
      </c>
      <c r="F224" s="30" t="s">
        <v>84</v>
      </c>
      <c r="G224" s="30">
        <v>2370</v>
      </c>
      <c r="H224" s="30">
        <v>3007</v>
      </c>
    </row>
    <row r="225" spans="2:10" x14ac:dyDescent="0.4">
      <c r="B225" s="31" t="s">
        <v>24</v>
      </c>
      <c r="C225" s="32">
        <v>2055434</v>
      </c>
      <c r="D225" s="32">
        <v>2045636</v>
      </c>
      <c r="E225" s="32">
        <v>2027472</v>
      </c>
      <c r="F225" s="32">
        <v>2113253</v>
      </c>
      <c r="G225" s="32">
        <v>2166942</v>
      </c>
      <c r="H225" s="32">
        <v>2137215</v>
      </c>
    </row>
    <row r="226" spans="2:10" x14ac:dyDescent="0.4">
      <c r="B226" s="33" t="s">
        <v>25</v>
      </c>
      <c r="C226" s="34">
        <v>1694886</v>
      </c>
      <c r="D226" s="34">
        <v>1682696</v>
      </c>
      <c r="E226" s="34">
        <v>1632645</v>
      </c>
      <c r="F226" s="34">
        <v>1712830</v>
      </c>
      <c r="G226" s="34">
        <v>1740121</v>
      </c>
      <c r="H226" s="34">
        <v>1714284</v>
      </c>
    </row>
    <row r="227" spans="2:10" x14ac:dyDescent="0.4">
      <c r="B227" s="33" t="s">
        <v>26</v>
      </c>
      <c r="C227" s="34">
        <v>340688</v>
      </c>
      <c r="D227" s="34">
        <v>342186</v>
      </c>
      <c r="E227" s="34">
        <v>370505</v>
      </c>
      <c r="F227" s="34">
        <v>374819</v>
      </c>
      <c r="G227" s="34">
        <v>396439</v>
      </c>
      <c r="H227" s="34">
        <v>391154</v>
      </c>
    </row>
    <row r="228" spans="2:10" x14ac:dyDescent="0.4">
      <c r="B228" s="33" t="s">
        <v>27</v>
      </c>
      <c r="C228" s="34">
        <v>19860</v>
      </c>
      <c r="D228" s="34">
        <v>20754</v>
      </c>
      <c r="E228" s="34">
        <v>24322</v>
      </c>
      <c r="F228" s="34">
        <v>25604</v>
      </c>
      <c r="G228" s="34">
        <v>30382</v>
      </c>
      <c r="H228" s="34">
        <v>31777</v>
      </c>
    </row>
    <row r="230" spans="2:10" ht="14.25" thickBot="1" x14ac:dyDescent="0.45"/>
    <row r="231" spans="2:10" x14ac:dyDescent="0.4">
      <c r="B231" s="35" t="s">
        <v>122</v>
      </c>
      <c r="C231" s="16">
        <v>41639</v>
      </c>
      <c r="D231" s="16">
        <v>41820</v>
      </c>
      <c r="E231" s="16">
        <v>42004</v>
      </c>
      <c r="F231" s="16">
        <v>42185</v>
      </c>
      <c r="G231" s="16">
        <v>42369</v>
      </c>
      <c r="H231" s="16">
        <v>42551</v>
      </c>
      <c r="I231" s="16">
        <v>42735</v>
      </c>
      <c r="J231" s="16">
        <v>42916</v>
      </c>
    </row>
    <row r="232" spans="2:10" x14ac:dyDescent="0.4">
      <c r="B232" s="17" t="s">
        <v>0</v>
      </c>
      <c r="C232" s="18" t="s">
        <v>84</v>
      </c>
      <c r="D232" s="18" t="s">
        <v>84</v>
      </c>
      <c r="E232" s="18"/>
      <c r="F232" s="18"/>
      <c r="G232" s="18"/>
      <c r="H232" s="18"/>
      <c r="I232" s="18"/>
      <c r="J232" s="37">
        <v>9733</v>
      </c>
    </row>
    <row r="233" spans="2:10" ht="14.65" x14ac:dyDescent="0.45">
      <c r="B233" s="19" t="s">
        <v>1</v>
      </c>
      <c r="C233" s="20" t="s">
        <v>84</v>
      </c>
      <c r="D233" s="20" t="s">
        <v>84</v>
      </c>
      <c r="E233" s="20"/>
      <c r="F233" s="20"/>
      <c r="G233" s="20"/>
      <c r="H233" s="20"/>
      <c r="J233" s="65"/>
    </row>
    <row r="234" spans="2:10" x14ac:dyDescent="0.4">
      <c r="B234" s="17" t="s">
        <v>2</v>
      </c>
      <c r="C234" s="18" t="s">
        <v>84</v>
      </c>
      <c r="D234" s="18" t="s">
        <v>84</v>
      </c>
      <c r="E234" s="18"/>
      <c r="F234" s="18"/>
      <c r="G234" s="18"/>
      <c r="H234" s="18"/>
    </row>
    <row r="235" spans="2:10" x14ac:dyDescent="0.4">
      <c r="B235" s="19" t="s">
        <v>3</v>
      </c>
      <c r="C235" s="20" t="s">
        <v>84</v>
      </c>
      <c r="D235" s="20" t="s">
        <v>84</v>
      </c>
      <c r="E235" s="20"/>
      <c r="F235" s="20"/>
      <c r="G235" s="20"/>
      <c r="H235" s="20"/>
    </row>
    <row r="236" spans="2:10" x14ac:dyDescent="0.4">
      <c r="B236" s="17" t="s">
        <v>4</v>
      </c>
      <c r="C236" s="18" t="s">
        <v>84</v>
      </c>
      <c r="D236" s="18" t="s">
        <v>84</v>
      </c>
      <c r="E236" s="18"/>
      <c r="F236" s="18"/>
      <c r="G236" s="18"/>
      <c r="H236" s="18"/>
    </row>
    <row r="237" spans="2:10" x14ac:dyDescent="0.4">
      <c r="B237" s="36" t="s">
        <v>33</v>
      </c>
      <c r="C237" s="18"/>
      <c r="D237" s="18"/>
      <c r="E237" s="18"/>
      <c r="F237" s="18"/>
      <c r="G237" s="18"/>
      <c r="H237" s="37"/>
      <c r="J237" s="37"/>
    </row>
    <row r="238" spans="2:10" x14ac:dyDescent="0.4">
      <c r="B238" s="19" t="s">
        <v>5</v>
      </c>
      <c r="C238" s="20" t="s">
        <v>84</v>
      </c>
      <c r="D238" s="20" t="s">
        <v>84</v>
      </c>
      <c r="E238" s="20"/>
      <c r="F238" s="20"/>
      <c r="G238" s="20"/>
      <c r="H238" s="20"/>
    </row>
    <row r="239" spans="2:10" x14ac:dyDescent="0.4">
      <c r="B239" s="17" t="s">
        <v>6</v>
      </c>
      <c r="C239" s="18" t="s">
        <v>84</v>
      </c>
      <c r="D239" s="18" t="s">
        <v>84</v>
      </c>
      <c r="E239" s="18"/>
      <c r="F239" s="18"/>
      <c r="G239" s="18"/>
      <c r="H239" s="18"/>
    </row>
    <row r="240" spans="2:10" x14ac:dyDescent="0.4">
      <c r="B240" s="19" t="s">
        <v>7</v>
      </c>
      <c r="C240" s="20" t="s">
        <v>84</v>
      </c>
      <c r="D240" s="20" t="s">
        <v>84</v>
      </c>
      <c r="E240" s="20"/>
      <c r="F240" s="20"/>
      <c r="G240" s="20"/>
      <c r="H240" s="20"/>
    </row>
    <row r="241" spans="2:8" x14ac:dyDescent="0.4">
      <c r="B241" s="17" t="s">
        <v>8</v>
      </c>
      <c r="C241" s="18" t="s">
        <v>84</v>
      </c>
      <c r="D241" s="18" t="s">
        <v>84</v>
      </c>
      <c r="E241" s="18"/>
      <c r="F241" s="18"/>
      <c r="G241" s="18"/>
      <c r="H241" s="18"/>
    </row>
    <row r="242" spans="2:8" x14ac:dyDescent="0.4">
      <c r="B242" s="19" t="s">
        <v>9</v>
      </c>
      <c r="C242" s="20" t="s">
        <v>84</v>
      </c>
      <c r="D242" s="20" t="s">
        <v>84</v>
      </c>
      <c r="E242" s="20"/>
      <c r="F242" s="20"/>
      <c r="G242" s="20"/>
      <c r="H242" s="20"/>
    </row>
    <row r="243" spans="2:8" x14ac:dyDescent="0.4">
      <c r="B243" s="17" t="s">
        <v>10</v>
      </c>
      <c r="C243" s="18" t="s">
        <v>84</v>
      </c>
      <c r="D243" s="18" t="s">
        <v>84</v>
      </c>
      <c r="E243" s="18"/>
      <c r="F243" s="18"/>
      <c r="G243" s="18"/>
      <c r="H243" s="18"/>
    </row>
    <row r="244" spans="2:8" x14ac:dyDescent="0.4">
      <c r="B244" s="19" t="s">
        <v>11</v>
      </c>
      <c r="C244" s="20" t="s">
        <v>84</v>
      </c>
      <c r="D244" s="20" t="s">
        <v>84</v>
      </c>
      <c r="E244" s="20"/>
      <c r="F244" s="20"/>
      <c r="G244" s="20"/>
      <c r="H244" s="20"/>
    </row>
    <row r="245" spans="2:8" x14ac:dyDescent="0.4">
      <c r="B245" s="17" t="s">
        <v>12</v>
      </c>
      <c r="C245" s="18" t="s">
        <v>84</v>
      </c>
      <c r="D245" s="18" t="s">
        <v>84</v>
      </c>
      <c r="E245" s="18"/>
      <c r="F245" s="18"/>
      <c r="G245" s="18"/>
      <c r="H245" s="18"/>
    </row>
    <row r="246" spans="2:8" x14ac:dyDescent="0.4">
      <c r="B246" s="19" t="s">
        <v>13</v>
      </c>
      <c r="C246" s="20" t="s">
        <v>84</v>
      </c>
      <c r="D246" s="20" t="s">
        <v>84</v>
      </c>
      <c r="E246" s="20"/>
      <c r="F246" s="20"/>
      <c r="G246" s="20"/>
      <c r="H246" s="20"/>
    </row>
    <row r="247" spans="2:8" x14ac:dyDescent="0.4">
      <c r="B247" s="17" t="s">
        <v>14</v>
      </c>
      <c r="C247" s="18" t="s">
        <v>84</v>
      </c>
      <c r="D247" s="18" t="s">
        <v>84</v>
      </c>
      <c r="E247" s="18"/>
      <c r="F247" s="18"/>
      <c r="G247" s="18"/>
      <c r="H247" s="18"/>
    </row>
    <row r="248" spans="2:8" x14ac:dyDescent="0.4">
      <c r="B248" s="21" t="s">
        <v>15</v>
      </c>
      <c r="C248" s="22" t="s">
        <v>84</v>
      </c>
      <c r="D248" s="22" t="s">
        <v>84</v>
      </c>
      <c r="E248" s="22"/>
      <c r="F248" s="22"/>
      <c r="G248" s="22"/>
      <c r="H248" s="22"/>
    </row>
    <row r="249" spans="2:8" x14ac:dyDescent="0.4">
      <c r="B249" s="23" t="s">
        <v>16</v>
      </c>
      <c r="C249" s="24" t="s">
        <v>84</v>
      </c>
      <c r="D249" s="24" t="s">
        <v>84</v>
      </c>
      <c r="E249" s="24"/>
      <c r="F249" s="24"/>
      <c r="G249" s="24"/>
      <c r="H249" s="24"/>
    </row>
    <row r="250" spans="2:8" x14ac:dyDescent="0.4">
      <c r="B250" s="25" t="s">
        <v>17</v>
      </c>
      <c r="C250" s="26" t="s">
        <v>84</v>
      </c>
      <c r="D250" s="26" t="s">
        <v>84</v>
      </c>
      <c r="E250" s="26"/>
      <c r="F250" s="26"/>
      <c r="G250" s="26"/>
      <c r="H250" s="26"/>
    </row>
    <row r="251" spans="2:8" x14ac:dyDescent="0.4">
      <c r="B251" s="23" t="s">
        <v>18</v>
      </c>
      <c r="C251" s="24" t="s">
        <v>84</v>
      </c>
      <c r="D251" s="24" t="s">
        <v>84</v>
      </c>
      <c r="E251" s="24"/>
      <c r="F251" s="24"/>
      <c r="G251" s="24"/>
      <c r="H251" s="24"/>
    </row>
    <row r="252" spans="2:8" x14ac:dyDescent="0.4">
      <c r="B252" s="27" t="s">
        <v>19</v>
      </c>
      <c r="C252" s="28" t="s">
        <v>84</v>
      </c>
      <c r="D252" s="28" t="s">
        <v>84</v>
      </c>
      <c r="E252" s="28"/>
      <c r="F252" s="28"/>
      <c r="G252" s="28"/>
      <c r="H252" s="28"/>
    </row>
    <row r="253" spans="2:8" x14ac:dyDescent="0.4">
      <c r="B253" s="23" t="s">
        <v>20</v>
      </c>
      <c r="C253" s="24" t="s">
        <v>84</v>
      </c>
      <c r="D253" s="24" t="s">
        <v>84</v>
      </c>
      <c r="E253" s="24"/>
      <c r="F253" s="24"/>
      <c r="G253" s="24"/>
      <c r="H253" s="24"/>
    </row>
    <row r="254" spans="2:8" x14ac:dyDescent="0.4">
      <c r="B254" s="25" t="s">
        <v>21</v>
      </c>
      <c r="C254" s="26" t="s">
        <v>84</v>
      </c>
      <c r="D254" s="26" t="s">
        <v>84</v>
      </c>
      <c r="E254" s="26"/>
      <c r="F254" s="26"/>
      <c r="G254" s="26"/>
      <c r="H254" s="26"/>
    </row>
    <row r="255" spans="2:8" x14ac:dyDescent="0.4">
      <c r="B255" s="23" t="s">
        <v>22</v>
      </c>
      <c r="C255" s="24" t="s">
        <v>84</v>
      </c>
      <c r="D255" s="24" t="s">
        <v>84</v>
      </c>
      <c r="E255" s="24"/>
      <c r="F255" s="24"/>
      <c r="G255" s="24"/>
      <c r="H255" s="24"/>
    </row>
    <row r="256" spans="2:8" x14ac:dyDescent="0.4">
      <c r="B256" s="25" t="s">
        <v>85</v>
      </c>
      <c r="C256" s="26" t="s">
        <v>84</v>
      </c>
      <c r="D256" s="26" t="s">
        <v>84</v>
      </c>
      <c r="E256" s="26"/>
      <c r="F256" s="26"/>
      <c r="G256" s="26"/>
      <c r="H256" s="26"/>
    </row>
    <row r="257" spans="2:8" x14ac:dyDescent="0.4">
      <c r="B257" s="29" t="s">
        <v>23</v>
      </c>
      <c r="C257" s="30" t="s">
        <v>84</v>
      </c>
      <c r="D257" s="30" t="s">
        <v>84</v>
      </c>
      <c r="E257" s="30"/>
      <c r="F257" s="30"/>
      <c r="G257" s="30"/>
      <c r="H257" s="30"/>
    </row>
    <row r="258" spans="2:8" x14ac:dyDescent="0.4">
      <c r="B258" s="31" t="s">
        <v>24</v>
      </c>
      <c r="C258" s="32" t="s">
        <v>84</v>
      </c>
      <c r="D258" s="32" t="s">
        <v>84</v>
      </c>
      <c r="E258" s="32">
        <v>402328.19</v>
      </c>
      <c r="F258" s="32">
        <v>257923.21000000002</v>
      </c>
      <c r="G258" s="32">
        <v>466340.8</v>
      </c>
      <c r="H258" s="32">
        <v>275129.17</v>
      </c>
    </row>
    <row r="259" spans="2:8" x14ac:dyDescent="0.4">
      <c r="B259" s="33" t="s">
        <v>25</v>
      </c>
      <c r="C259" s="34" t="s">
        <v>84</v>
      </c>
      <c r="D259" s="34" t="s">
        <v>84</v>
      </c>
      <c r="E259" s="34">
        <v>349266</v>
      </c>
      <c r="F259" s="34">
        <v>220872</v>
      </c>
      <c r="G259" s="34">
        <v>397852</v>
      </c>
      <c r="H259" s="34">
        <v>227554</v>
      </c>
    </row>
    <row r="260" spans="2:8" x14ac:dyDescent="0.4">
      <c r="B260" s="33" t="s">
        <v>26</v>
      </c>
      <c r="C260" s="34" t="s">
        <v>84</v>
      </c>
      <c r="D260" s="34" t="s">
        <v>84</v>
      </c>
      <c r="E260" s="34">
        <v>48772</v>
      </c>
      <c r="F260" s="34">
        <v>34554</v>
      </c>
      <c r="G260" s="34">
        <v>63138</v>
      </c>
      <c r="H260" s="34">
        <v>43997</v>
      </c>
    </row>
    <row r="261" spans="2:8" x14ac:dyDescent="0.4">
      <c r="B261" s="33" t="s">
        <v>27</v>
      </c>
      <c r="C261" s="34" t="s">
        <v>84</v>
      </c>
      <c r="D261" s="34" t="s">
        <v>84</v>
      </c>
      <c r="E261" s="34">
        <v>4290.1899999999996</v>
      </c>
      <c r="F261" s="34">
        <v>2497.21</v>
      </c>
      <c r="G261" s="34">
        <v>5350.7999999999993</v>
      </c>
      <c r="H261" s="34">
        <v>3578.17</v>
      </c>
    </row>
  </sheetData>
  <mergeCells count="1">
    <mergeCell ref="P5:Q5"/>
  </mergeCells>
  <phoneticPr fontId="1" type="noConversion"/>
  <conditionalFormatting sqref="B2:H6 B8:H31 B7:G7 H2:J2">
    <cfRule type="cellIs" dxfId="439" priority="491" operator="lessThan">
      <formula>0</formula>
    </cfRule>
  </conditionalFormatting>
  <conditionalFormatting sqref="C21:H21 B4:H4">
    <cfRule type="cellIs" dxfId="438" priority="486" operator="lessThan">
      <formula>0</formula>
    </cfRule>
  </conditionalFormatting>
  <conditionalFormatting sqref="C23:H23 B6:H6 B7:G7">
    <cfRule type="cellIs" dxfId="437" priority="481" operator="lessThan">
      <formula>0</formula>
    </cfRule>
  </conditionalFormatting>
  <conditionalFormatting sqref="C25:H25 B9:H9">
    <cfRule type="cellIs" dxfId="436" priority="476" operator="lessThan">
      <formula>0</formula>
    </cfRule>
  </conditionalFormatting>
  <conditionalFormatting sqref="C27:H31 B11:H11">
    <cfRule type="cellIs" dxfId="435" priority="471" operator="lessThan">
      <formula>0</formula>
    </cfRule>
  </conditionalFormatting>
  <conditionalFormatting sqref="B13:H13">
    <cfRule type="cellIs" dxfId="434" priority="466" operator="lessThan">
      <formula>0</formula>
    </cfRule>
  </conditionalFormatting>
  <conditionalFormatting sqref="B15:H15">
    <cfRule type="cellIs" dxfId="433" priority="461" operator="lessThan">
      <formula>0</formula>
    </cfRule>
  </conditionalFormatting>
  <conditionalFormatting sqref="B17:H17">
    <cfRule type="cellIs" dxfId="432" priority="456" operator="lessThan">
      <formula>0</formula>
    </cfRule>
  </conditionalFormatting>
  <conditionalFormatting sqref="B22:H22">
    <cfRule type="cellIs" dxfId="431" priority="451" operator="lessThan">
      <formula>0</formula>
    </cfRule>
  </conditionalFormatting>
  <conditionalFormatting sqref="B24:H24">
    <cfRule type="cellIs" dxfId="430" priority="446" operator="lessThan">
      <formula>0</formula>
    </cfRule>
  </conditionalFormatting>
  <conditionalFormatting sqref="B26:H26">
    <cfRule type="cellIs" dxfId="429" priority="441" operator="lessThan">
      <formula>0</formula>
    </cfRule>
  </conditionalFormatting>
  <conditionalFormatting sqref="B223:H223">
    <cfRule type="cellIs" dxfId="428" priority="221" operator="lessThan">
      <formula>0</formula>
    </cfRule>
  </conditionalFormatting>
  <conditionalFormatting sqref="B158:H158">
    <cfRule type="cellIs" dxfId="427" priority="56" operator="lessThan">
      <formula>0</formula>
    </cfRule>
  </conditionalFormatting>
  <conditionalFormatting sqref="B200:H228">
    <cfRule type="cellIs" dxfId="426" priority="271" operator="lessThan">
      <formula>0</formula>
    </cfRule>
  </conditionalFormatting>
  <conditionalFormatting sqref="C218:H218 B202:H202">
    <cfRule type="cellIs" dxfId="425" priority="266" operator="lessThan">
      <formula>0</formula>
    </cfRule>
  </conditionalFormatting>
  <conditionalFormatting sqref="C220:H220 B204:H204">
    <cfRule type="cellIs" dxfId="424" priority="261" operator="lessThan">
      <formula>0</formula>
    </cfRule>
  </conditionalFormatting>
  <conditionalFormatting sqref="C222:H222 B206:H206">
    <cfRule type="cellIs" dxfId="423" priority="256" operator="lessThan">
      <formula>0</formula>
    </cfRule>
  </conditionalFormatting>
  <conditionalFormatting sqref="C224:H228 B208:H208">
    <cfRule type="cellIs" dxfId="422" priority="251" operator="lessThan">
      <formula>0</formula>
    </cfRule>
  </conditionalFormatting>
  <conditionalFormatting sqref="B210:H210">
    <cfRule type="cellIs" dxfId="421" priority="246" operator="lessThan">
      <formula>0</formula>
    </cfRule>
  </conditionalFormatting>
  <conditionalFormatting sqref="B212:H212">
    <cfRule type="cellIs" dxfId="420" priority="241" operator="lessThan">
      <formula>0</formula>
    </cfRule>
  </conditionalFormatting>
  <conditionalFormatting sqref="B214:H214">
    <cfRule type="cellIs" dxfId="419" priority="236" operator="lessThan">
      <formula>0</formula>
    </cfRule>
  </conditionalFormatting>
  <conditionalFormatting sqref="B219:H219">
    <cfRule type="cellIs" dxfId="418" priority="231" operator="lessThan">
      <formula>0</formula>
    </cfRule>
  </conditionalFormatting>
  <conditionalFormatting sqref="B221:H221">
    <cfRule type="cellIs" dxfId="417" priority="226" operator="lessThan">
      <formula>0</formula>
    </cfRule>
  </conditionalFormatting>
  <conditionalFormatting sqref="B66:H70 B72:H95 B71:G71 G66:J66">
    <cfRule type="cellIs" dxfId="416" priority="381" operator="lessThan">
      <formula>0</formula>
    </cfRule>
  </conditionalFormatting>
  <conditionalFormatting sqref="C85:H85 B68:H68">
    <cfRule type="cellIs" dxfId="415" priority="376" operator="lessThan">
      <formula>0</formula>
    </cfRule>
  </conditionalFormatting>
  <conditionalFormatting sqref="C87:H87 B70:H70 B71:G71">
    <cfRule type="cellIs" dxfId="414" priority="371" operator="lessThan">
      <formula>0</formula>
    </cfRule>
  </conditionalFormatting>
  <conditionalFormatting sqref="C89:H89 B73:H73">
    <cfRule type="cellIs" dxfId="413" priority="366" operator="lessThan">
      <formula>0</formula>
    </cfRule>
  </conditionalFormatting>
  <conditionalFormatting sqref="C91:H95 B75:H75">
    <cfRule type="cellIs" dxfId="412" priority="361" operator="lessThan">
      <formula>0</formula>
    </cfRule>
  </conditionalFormatting>
  <conditionalFormatting sqref="B77:H77">
    <cfRule type="cellIs" dxfId="411" priority="356" operator="lessThan">
      <formula>0</formula>
    </cfRule>
  </conditionalFormatting>
  <conditionalFormatting sqref="B79:H79">
    <cfRule type="cellIs" dxfId="410" priority="351" operator="lessThan">
      <formula>0</formula>
    </cfRule>
  </conditionalFormatting>
  <conditionalFormatting sqref="B81:H81">
    <cfRule type="cellIs" dxfId="409" priority="346" operator="lessThan">
      <formula>0</formula>
    </cfRule>
  </conditionalFormatting>
  <conditionalFormatting sqref="B86:H86">
    <cfRule type="cellIs" dxfId="408" priority="341" operator="lessThan">
      <formula>0</formula>
    </cfRule>
  </conditionalFormatting>
  <conditionalFormatting sqref="B88:H88">
    <cfRule type="cellIs" dxfId="407" priority="336" operator="lessThan">
      <formula>0</formula>
    </cfRule>
  </conditionalFormatting>
  <conditionalFormatting sqref="B90:H90">
    <cfRule type="cellIs" dxfId="406" priority="331" operator="lessThan">
      <formula>0</formula>
    </cfRule>
  </conditionalFormatting>
  <conditionalFormatting sqref="B167:H195">
    <cfRule type="cellIs" dxfId="405" priority="326" operator="lessThan">
      <formula>0</formula>
    </cfRule>
  </conditionalFormatting>
  <conditionalFormatting sqref="C185:H185 B169:H169">
    <cfRule type="cellIs" dxfId="404" priority="321" operator="lessThan">
      <formula>0</formula>
    </cfRule>
  </conditionalFormatting>
  <conditionalFormatting sqref="C187:H187 B171:H171">
    <cfRule type="cellIs" dxfId="403" priority="316" operator="lessThan">
      <formula>0</formula>
    </cfRule>
  </conditionalFormatting>
  <conditionalFormatting sqref="C189:H189 B173:H173">
    <cfRule type="cellIs" dxfId="402" priority="311" operator="lessThan">
      <formula>0</formula>
    </cfRule>
  </conditionalFormatting>
  <conditionalFormatting sqref="C191:H195 B175:H175">
    <cfRule type="cellIs" dxfId="401" priority="306" operator="lessThan">
      <formula>0</formula>
    </cfRule>
  </conditionalFormatting>
  <conditionalFormatting sqref="B177:H177">
    <cfRule type="cellIs" dxfId="400" priority="301" operator="lessThan">
      <formula>0</formula>
    </cfRule>
  </conditionalFormatting>
  <conditionalFormatting sqref="B179:H179">
    <cfRule type="cellIs" dxfId="399" priority="296" operator="lessThan">
      <formula>0</formula>
    </cfRule>
  </conditionalFormatting>
  <conditionalFormatting sqref="B181:H181">
    <cfRule type="cellIs" dxfId="398" priority="291" operator="lessThan">
      <formula>0</formula>
    </cfRule>
  </conditionalFormatting>
  <conditionalFormatting sqref="B186:H186">
    <cfRule type="cellIs" dxfId="397" priority="286" operator="lessThan">
      <formula>0</formula>
    </cfRule>
  </conditionalFormatting>
  <conditionalFormatting sqref="B188:H188">
    <cfRule type="cellIs" dxfId="396" priority="281" operator="lessThan">
      <formula>0</formula>
    </cfRule>
  </conditionalFormatting>
  <conditionalFormatting sqref="B190:H190">
    <cfRule type="cellIs" dxfId="395" priority="276" operator="lessThan">
      <formula>0</formula>
    </cfRule>
  </conditionalFormatting>
  <conditionalFormatting sqref="B134:H138 B140:H163 B139:G139">
    <cfRule type="cellIs" dxfId="394" priority="106" operator="lessThan">
      <formula>0</formula>
    </cfRule>
  </conditionalFormatting>
  <conditionalFormatting sqref="C153:H153 B136:H136">
    <cfRule type="cellIs" dxfId="393" priority="101" operator="lessThan">
      <formula>0</formula>
    </cfRule>
  </conditionalFormatting>
  <conditionalFormatting sqref="C155:H155 B138:H138 B139:G139">
    <cfRule type="cellIs" dxfId="392" priority="96" operator="lessThan">
      <formula>0</formula>
    </cfRule>
  </conditionalFormatting>
  <conditionalFormatting sqref="C157:H157 B141:H141">
    <cfRule type="cellIs" dxfId="391" priority="91" operator="lessThan">
      <formula>0</formula>
    </cfRule>
  </conditionalFormatting>
  <conditionalFormatting sqref="C159:H163 B143:H143">
    <cfRule type="cellIs" dxfId="390" priority="86" operator="lessThan">
      <formula>0</formula>
    </cfRule>
  </conditionalFormatting>
  <conditionalFormatting sqref="B145:H145">
    <cfRule type="cellIs" dxfId="389" priority="81" operator="lessThan">
      <formula>0</formula>
    </cfRule>
  </conditionalFormatting>
  <conditionalFormatting sqref="B147:H147">
    <cfRule type="cellIs" dxfId="388" priority="76" operator="lessThan">
      <formula>0</formula>
    </cfRule>
  </conditionalFormatting>
  <conditionalFormatting sqref="B149:H149">
    <cfRule type="cellIs" dxfId="387" priority="71" operator="lessThan">
      <formula>0</formula>
    </cfRule>
  </conditionalFormatting>
  <conditionalFormatting sqref="B154:H154">
    <cfRule type="cellIs" dxfId="386" priority="66" operator="lessThan">
      <formula>0</formula>
    </cfRule>
  </conditionalFormatting>
  <conditionalFormatting sqref="B156:H156">
    <cfRule type="cellIs" dxfId="385" priority="61" operator="lessThan">
      <formula>0</formula>
    </cfRule>
  </conditionalFormatting>
  <conditionalFormatting sqref="B34:H38 B40:H63 B39:G39">
    <cfRule type="cellIs" dxfId="384" priority="216" operator="lessThan">
      <formula>0</formula>
    </cfRule>
  </conditionalFormatting>
  <conditionalFormatting sqref="C53:H53 B36:H36">
    <cfRule type="cellIs" dxfId="383" priority="211" operator="lessThan">
      <formula>0</formula>
    </cfRule>
  </conditionalFormatting>
  <conditionalFormatting sqref="C55:H55 B38:H38 B39:G39">
    <cfRule type="cellIs" dxfId="382" priority="206" operator="lessThan">
      <formula>0</formula>
    </cfRule>
  </conditionalFormatting>
  <conditionalFormatting sqref="C57:H57 B41:H41">
    <cfRule type="cellIs" dxfId="381" priority="201" operator="lessThan">
      <formula>0</formula>
    </cfRule>
  </conditionalFormatting>
  <conditionalFormatting sqref="C59:H63 B43:H43">
    <cfRule type="cellIs" dxfId="380" priority="196" operator="lessThan">
      <formula>0</formula>
    </cfRule>
  </conditionalFormatting>
  <conditionalFormatting sqref="B45:H45">
    <cfRule type="cellIs" dxfId="379" priority="191" operator="lessThan">
      <formula>0</formula>
    </cfRule>
  </conditionalFormatting>
  <conditionalFormatting sqref="B47:H47">
    <cfRule type="cellIs" dxfId="378" priority="186" operator="lessThan">
      <formula>0</formula>
    </cfRule>
  </conditionalFormatting>
  <conditionalFormatting sqref="B49:H49">
    <cfRule type="cellIs" dxfId="377" priority="181" operator="lessThan">
      <formula>0</formula>
    </cfRule>
  </conditionalFormatting>
  <conditionalFormatting sqref="B54:H54">
    <cfRule type="cellIs" dxfId="376" priority="176" operator="lessThan">
      <formula>0</formula>
    </cfRule>
  </conditionalFormatting>
  <conditionalFormatting sqref="B56:H56">
    <cfRule type="cellIs" dxfId="375" priority="171" operator="lessThan">
      <formula>0</formula>
    </cfRule>
  </conditionalFormatting>
  <conditionalFormatting sqref="B58:H58">
    <cfRule type="cellIs" dxfId="374" priority="166" operator="lessThan">
      <formula>0</formula>
    </cfRule>
  </conditionalFormatting>
  <conditionalFormatting sqref="B100:H104 B106:H129 B105:G105">
    <cfRule type="cellIs" dxfId="373" priority="161" operator="lessThan">
      <formula>0</formula>
    </cfRule>
  </conditionalFormatting>
  <conditionalFormatting sqref="C119:H119 B102:H102">
    <cfRule type="cellIs" dxfId="372" priority="156" operator="lessThan">
      <formula>0</formula>
    </cfRule>
  </conditionalFormatting>
  <conditionalFormatting sqref="C121:H121 B104:H104 B105:G105">
    <cfRule type="cellIs" dxfId="371" priority="151" operator="lessThan">
      <formula>0</formula>
    </cfRule>
  </conditionalFormatting>
  <conditionalFormatting sqref="C123:H123 B107:H107">
    <cfRule type="cellIs" dxfId="370" priority="146" operator="lessThan">
      <formula>0</formula>
    </cfRule>
  </conditionalFormatting>
  <conditionalFormatting sqref="C125:H129 B109:H109">
    <cfRule type="cellIs" dxfId="369" priority="141" operator="lessThan">
      <formula>0</formula>
    </cfRule>
  </conditionalFormatting>
  <conditionalFormatting sqref="B111:H111">
    <cfRule type="cellIs" dxfId="368" priority="136" operator="lessThan">
      <formula>0</formula>
    </cfRule>
  </conditionalFormatting>
  <conditionalFormatting sqref="B113:H113">
    <cfRule type="cellIs" dxfId="367" priority="131" operator="lessThan">
      <formula>0</formula>
    </cfRule>
  </conditionalFormatting>
  <conditionalFormatting sqref="B115:H115">
    <cfRule type="cellIs" dxfId="366" priority="126" operator="lessThan">
      <formula>0</formula>
    </cfRule>
  </conditionalFormatting>
  <conditionalFormatting sqref="B120:H120">
    <cfRule type="cellIs" dxfId="365" priority="121" operator="lessThan">
      <formula>0</formula>
    </cfRule>
  </conditionalFormatting>
  <conditionalFormatting sqref="B122:H122">
    <cfRule type="cellIs" dxfId="364" priority="116" operator="lessThan">
      <formula>0</formula>
    </cfRule>
  </conditionalFormatting>
  <conditionalFormatting sqref="B124:H124">
    <cfRule type="cellIs" dxfId="363" priority="111" operator="lessThan">
      <formula>0</formula>
    </cfRule>
  </conditionalFormatting>
  <conditionalFormatting sqref="B232:H236 B238:H261 B237:G237 I232">
    <cfRule type="cellIs" dxfId="362" priority="51" operator="lessThan">
      <formula>0</formula>
    </cfRule>
  </conditionalFormatting>
  <conditionalFormatting sqref="C251:H251 B234:H234">
    <cfRule type="cellIs" dxfId="361" priority="46" operator="lessThan">
      <formula>0</formula>
    </cfRule>
  </conditionalFormatting>
  <conditionalFormatting sqref="C253:H253 B236:H236 B237:G237">
    <cfRule type="cellIs" dxfId="360" priority="41" operator="lessThan">
      <formula>0</formula>
    </cfRule>
  </conditionalFormatting>
  <conditionalFormatting sqref="C255:H255 B239:H239">
    <cfRule type="cellIs" dxfId="359" priority="36" operator="lessThan">
      <formula>0</formula>
    </cfRule>
  </conditionalFormatting>
  <conditionalFormatting sqref="C257:H261 B241:H241">
    <cfRule type="cellIs" dxfId="358" priority="31" operator="lessThan">
      <formula>0</formula>
    </cfRule>
  </conditionalFormatting>
  <conditionalFormatting sqref="B243:H243">
    <cfRule type="cellIs" dxfId="357" priority="26" operator="lessThan">
      <formula>0</formula>
    </cfRule>
  </conditionalFormatting>
  <conditionalFormatting sqref="B245:H245">
    <cfRule type="cellIs" dxfId="356" priority="21" operator="lessThan">
      <formula>0</formula>
    </cfRule>
  </conditionalFormatting>
  <conditionalFormatting sqref="B247:H247">
    <cfRule type="cellIs" dxfId="355" priority="16" operator="lessThan">
      <formula>0</formula>
    </cfRule>
  </conditionalFormatting>
  <conditionalFormatting sqref="B252:H252">
    <cfRule type="cellIs" dxfId="354" priority="11" operator="lessThan">
      <formula>0</formula>
    </cfRule>
  </conditionalFormatting>
  <conditionalFormatting sqref="B254:H254">
    <cfRule type="cellIs" dxfId="353" priority="6" operator="lessThan">
      <formula>0</formula>
    </cfRule>
  </conditionalFormatting>
  <conditionalFormatting sqref="B256:H256">
    <cfRule type="cellIs" dxfId="352" priority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2" id="{5CF67C50-1E90-4051-A933-9E42BFED63B8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493" id="{4019F8AA-D5FA-4FAF-A71A-9B837EAFDB2B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494" id="{B4B2578B-6BFF-42A8-94D6-718E229152B3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495" id="{D6FFBB52-DC66-4D5F-8540-DC52E66FCF1B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B2:H6 B8:H31 B7:G7 H2:J2</xm:sqref>
        </x14:conditionalFormatting>
        <x14:conditionalFormatting xmlns:xm="http://schemas.microsoft.com/office/excel/2006/main">
          <x14:cfRule type="expression" priority="487" id="{32EBCEBB-EFD5-4B71-B00C-53464749A28D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488" id="{12FA5269-3DD9-4341-8670-B59B231216B7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489" id="{629E2C0C-3372-4FC1-B495-AE9FF7F624D2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490" id="{EF19258A-7559-40E4-AD58-58EA1B1DC805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C21:H21 B4:H4</xm:sqref>
        </x14:conditionalFormatting>
        <x14:conditionalFormatting xmlns:xm="http://schemas.microsoft.com/office/excel/2006/main">
          <x14:cfRule type="expression" priority="482" id="{65F61E41-CA4B-461C-9E6C-E32671A2F2F1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483" id="{C4B5514A-CB75-4E5B-8FC1-F11FE338A2E2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484" id="{36E573B8-55FD-473F-B068-08E6D60E8B56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485" id="{C0DD1E8B-74D6-4998-9203-40ED9C21B488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C23:H23 B6:H6 B7:G7</xm:sqref>
        </x14:conditionalFormatting>
        <x14:conditionalFormatting xmlns:xm="http://schemas.microsoft.com/office/excel/2006/main">
          <x14:cfRule type="expression" priority="477" id="{6164060A-0293-4332-A928-FF24EE033FF5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478" id="{1DBA6FF9-AB48-4CBB-8AE1-3E86EDD4A663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479" id="{A0115FD8-28EC-4730-857B-4B8C2AF93E54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480" id="{104886C5-52B5-4E1F-B7DD-B3DB2CFEF29F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C25:H25 B9:H9</xm:sqref>
        </x14:conditionalFormatting>
        <x14:conditionalFormatting xmlns:xm="http://schemas.microsoft.com/office/excel/2006/main">
          <x14:cfRule type="expression" priority="472" id="{EE6BD7BD-BD73-4F4C-8234-FF03D91DF874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473" id="{CCE6737E-744F-4443-8943-F713894F9F14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474" id="{1D0D84EB-654F-4F79-B8C5-DE4A6C94E1F4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475" id="{55A00484-409D-4E95-AC1F-5F72B8B5526D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C27:H31 B11:H11</xm:sqref>
        </x14:conditionalFormatting>
        <x14:conditionalFormatting xmlns:xm="http://schemas.microsoft.com/office/excel/2006/main">
          <x14:cfRule type="expression" priority="467" id="{F58ADCA7-06EF-4CE0-BEE2-A29F0B29D168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468" id="{F9B4D7E0-3694-471E-84B8-2019CBE7AA28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469" id="{524B43B4-3B20-4AE2-931B-BF2301CE6215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470" id="{E968417D-49FF-4FA9-93B2-33CCD63C04E9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B13:H13</xm:sqref>
        </x14:conditionalFormatting>
        <x14:conditionalFormatting xmlns:xm="http://schemas.microsoft.com/office/excel/2006/main">
          <x14:cfRule type="expression" priority="462" id="{2BB82E6B-2DBC-4DF3-8F49-FFF8020E6283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463" id="{36539843-806E-412A-9B18-16268DE28690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464" id="{14A32267-BC44-441B-92C2-D69E0CD7EBA1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465" id="{46744EF1-97C4-4306-9AD2-D8D2C58D4ED6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B15:H15</xm:sqref>
        </x14:conditionalFormatting>
        <x14:conditionalFormatting xmlns:xm="http://schemas.microsoft.com/office/excel/2006/main">
          <x14:cfRule type="expression" priority="457" id="{9ADFE4AC-719C-4852-8640-691E863693C4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458" id="{6D00D8FF-6D42-4EDF-94A7-BBD93FDD5D96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459" id="{96693371-B5DB-4AAB-A35B-FA57B2580369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460" id="{D78E5290-4180-452F-AB73-1D786C6C31A0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B17:H17</xm:sqref>
        </x14:conditionalFormatting>
        <x14:conditionalFormatting xmlns:xm="http://schemas.microsoft.com/office/excel/2006/main">
          <x14:cfRule type="expression" priority="452" id="{9A2DD4E4-48FA-42FC-96CC-693171C3645A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453" id="{177EF67F-6E79-415B-AED2-48D017BE49FF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454" id="{385C8B7D-24B0-4D6A-966A-FD9E39B26ECE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455" id="{E464682B-04FB-4FE5-A63D-471B7EC11D78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B22:H22</xm:sqref>
        </x14:conditionalFormatting>
        <x14:conditionalFormatting xmlns:xm="http://schemas.microsoft.com/office/excel/2006/main">
          <x14:cfRule type="expression" priority="447" id="{E37A7740-E51D-4F00-9009-78592493E457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448" id="{40F9A10D-AFE4-44D6-BC7B-C9F91CFBCAA8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449" id="{D7D0DCAC-2947-4C24-9B5F-3DCAC9D183AE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450" id="{B704D3D4-D437-4578-B4DE-E006D2C8BF59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B24:H24</xm:sqref>
        </x14:conditionalFormatting>
        <x14:conditionalFormatting xmlns:xm="http://schemas.microsoft.com/office/excel/2006/main">
          <x14:cfRule type="expression" priority="442" id="{7541FD89-45C4-41AA-9EA3-1D4CD7F892E3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443" id="{0955EBCF-9D27-4F39-89AE-764B8B874C4A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444" id="{F7B468D6-5624-49B0-9A84-CA49852CB4CC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445" id="{AAF14328-235C-4B8C-8069-FD6C4A4A5866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B26:H26</xm:sqref>
        </x14:conditionalFormatting>
        <x14:conditionalFormatting xmlns:xm="http://schemas.microsoft.com/office/excel/2006/main">
          <x14:cfRule type="expression" priority="272" id="{099D6D8B-92BB-4739-91A2-BD58D2277413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273" id="{C0E025DA-10DD-467C-AF96-16F9CE980337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274" id="{DCEF7671-70EB-4137-8AE4-BEAB8DB5EC0D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275" id="{8DF13912-B6D4-4BF8-9763-02E600E89EEF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B200:H228</xm:sqref>
        </x14:conditionalFormatting>
        <x14:conditionalFormatting xmlns:xm="http://schemas.microsoft.com/office/excel/2006/main">
          <x14:cfRule type="expression" priority="267" id="{0B5D8B8F-A1A4-4306-AFF3-FB10F279212A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268" id="{6ED7E78B-F927-4891-B616-0D6A935AD55F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269" id="{879C821B-37E3-4884-94DD-1692CE392F8C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270" id="{3CDE126E-8B45-4174-9A8A-04EA25F3731D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C218:H218 B202:H202</xm:sqref>
        </x14:conditionalFormatting>
        <x14:conditionalFormatting xmlns:xm="http://schemas.microsoft.com/office/excel/2006/main">
          <x14:cfRule type="expression" priority="262" id="{62F010C2-2195-407B-B4C6-4F658820CEBC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263" id="{003CAD67-73DB-4472-9608-B0D0D547F63D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264" id="{1AB9CA01-E225-44B9-8E23-37B3A356F664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265" id="{813B5120-A450-4574-961C-A7AE7530A8EF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C220:H220 B204:H204</xm:sqref>
        </x14:conditionalFormatting>
        <x14:conditionalFormatting xmlns:xm="http://schemas.microsoft.com/office/excel/2006/main">
          <x14:cfRule type="expression" priority="257" id="{D968916E-3AEA-4273-9FD5-0FE5D41590D3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258" id="{501A146F-9A33-4A04-915F-A7357BC033FB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259" id="{009F7A7B-2870-4341-B90F-B1121454B511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260" id="{C418579D-E0F4-46D5-958F-59B4F22DD73E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C222:H222 B206:H206</xm:sqref>
        </x14:conditionalFormatting>
        <x14:conditionalFormatting xmlns:xm="http://schemas.microsoft.com/office/excel/2006/main">
          <x14:cfRule type="expression" priority="252" id="{25BDFCAC-E74A-405B-B5ED-F93945B91048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253" id="{02911553-47C4-4AB9-B908-8E48F6A21D97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254" id="{D968E789-5BBD-44BA-83DF-3DF21341FD09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255" id="{75D3394D-27B6-4ADC-914A-F38F63DB9CB1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C224:H228 B208:H208</xm:sqref>
        </x14:conditionalFormatting>
        <x14:conditionalFormatting xmlns:xm="http://schemas.microsoft.com/office/excel/2006/main">
          <x14:cfRule type="expression" priority="247" id="{DCB32783-6854-4FD9-8A50-A8949F734E22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248" id="{16F4109E-23D0-4A93-BB7D-660E297FBC15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249" id="{74217FA2-2776-4310-B706-1DC3AC2DD640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250" id="{0F6816DD-38D8-488D-A7D5-5EFBD42E4E2C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B210:H210</xm:sqref>
        </x14:conditionalFormatting>
        <x14:conditionalFormatting xmlns:xm="http://schemas.microsoft.com/office/excel/2006/main">
          <x14:cfRule type="expression" priority="242" id="{55D14241-4921-4307-AB58-DFABD0AFA5C6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243" id="{7B8D92BC-491F-4344-B83E-DBCF7A9A5CE3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244" id="{EFE71D61-ED6F-4A36-AB2E-136731D04A95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245" id="{3479F421-924C-482D-8EC3-EBA5C2FE00D5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B212:H212</xm:sqref>
        </x14:conditionalFormatting>
        <x14:conditionalFormatting xmlns:xm="http://schemas.microsoft.com/office/excel/2006/main">
          <x14:cfRule type="expression" priority="237" id="{0EEAF7BC-F30C-4216-9DCB-018B620D5303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238" id="{DECE3C06-01D9-4D27-815B-B50FCA3FF14E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239" id="{76F42836-18E6-4F88-BBC1-B9F5AB04C46C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240" id="{A5551F52-072A-4017-ADA5-F9AB8657A150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B214:H214</xm:sqref>
        </x14:conditionalFormatting>
        <x14:conditionalFormatting xmlns:xm="http://schemas.microsoft.com/office/excel/2006/main">
          <x14:cfRule type="expression" priority="232" id="{A2533DC9-5A37-4C8A-B950-72B26F080F28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233" id="{7083DA79-1B84-42E2-8660-7D0FAC191E18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234" id="{7D99759C-6146-4A0C-BA1D-81FE2AE27C43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235" id="{BE7A2B6B-3234-4A21-B7B9-499F8BD90584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B219:H219</xm:sqref>
        </x14:conditionalFormatting>
        <x14:conditionalFormatting xmlns:xm="http://schemas.microsoft.com/office/excel/2006/main">
          <x14:cfRule type="expression" priority="227" id="{65153625-DCB7-4CCE-AB66-CA31D7517571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228" id="{A7703686-0002-42CD-956D-FAB142BBBFE0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229" id="{59546B39-2B0D-4995-ACF1-D6DCC778EC82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230" id="{930152EC-CCE8-4820-ADA4-410EA4B7F340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B221:H221</xm:sqref>
        </x14:conditionalFormatting>
        <x14:conditionalFormatting xmlns:xm="http://schemas.microsoft.com/office/excel/2006/main">
          <x14:cfRule type="expression" priority="222" id="{EC923C78-EC3C-463C-933F-A47501FAD273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223" id="{540C294A-8548-4807-B37D-E5F523F5E86E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224" id="{C9EF2BCE-D40A-467F-9175-3A1D933EEC5B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225" id="{534236A3-AB48-4E9B-AA26-7FAA4BEB46DC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B223:H223</xm:sqref>
        </x14:conditionalFormatting>
        <x14:conditionalFormatting xmlns:xm="http://schemas.microsoft.com/office/excel/2006/main">
          <x14:cfRule type="expression" priority="382" id="{8E20EBD4-C720-4C7C-9A6E-DA02219D69E8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383" id="{38527546-FC47-46FA-97B6-8B137C631F2F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384" id="{28821188-259C-4CB7-8F97-447CBD0DF169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385" id="{77EEEAEE-15D7-469B-A2F6-63C59EAD60DC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B66:H70 B72:H95 B71:G71 G66:J66</xm:sqref>
        </x14:conditionalFormatting>
        <x14:conditionalFormatting xmlns:xm="http://schemas.microsoft.com/office/excel/2006/main">
          <x14:cfRule type="expression" priority="377" id="{711DC313-69EB-4501-B64D-DC57880BC156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378" id="{BC342CC8-85D2-4E36-B201-0526AF345B1F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379" id="{E8FA9F81-A176-4857-8F50-526F81D95144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380" id="{6C08143D-BF82-40F7-A669-9CB71F922940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C85:H85 B68:H68</xm:sqref>
        </x14:conditionalFormatting>
        <x14:conditionalFormatting xmlns:xm="http://schemas.microsoft.com/office/excel/2006/main">
          <x14:cfRule type="expression" priority="372" id="{5BE5D67F-5C74-4FF0-889B-68268CBF95CE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373" id="{98ECDE9C-63A6-4232-B688-53B6C2AA2A46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374" id="{6DD33B43-B420-403D-99D8-1141F376D5BE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375" id="{F3246B83-85AC-4652-A1A8-36F3510B76D9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C87:H87 B70:H70 B71:G71</xm:sqref>
        </x14:conditionalFormatting>
        <x14:conditionalFormatting xmlns:xm="http://schemas.microsoft.com/office/excel/2006/main">
          <x14:cfRule type="expression" priority="367" id="{3590DD8E-56FF-4CA9-8394-1D6D44587E24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368" id="{96A0669E-A590-4B69-A780-E77175C4AADF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369" id="{DA985490-35A9-4D13-91EA-906A6086E2D7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370" id="{B1CEA906-23B8-4F9A-898C-30B2BEF8AF4A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C89:H89 B73:H73</xm:sqref>
        </x14:conditionalFormatting>
        <x14:conditionalFormatting xmlns:xm="http://schemas.microsoft.com/office/excel/2006/main">
          <x14:cfRule type="expression" priority="362" id="{63D26A4C-2DBC-4F8D-B45D-2A401015FED3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363" id="{6AD28B44-B80B-4C69-99BF-4F41EEB897D1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364" id="{4EDBDF69-28DE-4613-8682-47AEC450CC20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365" id="{8DFC1BB3-5885-4428-9CEC-B8AF646DD052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C91:H95 B75:H75</xm:sqref>
        </x14:conditionalFormatting>
        <x14:conditionalFormatting xmlns:xm="http://schemas.microsoft.com/office/excel/2006/main">
          <x14:cfRule type="expression" priority="357" id="{2D4D84F5-4175-4D92-9320-C438D93E99BD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358" id="{35ACBF43-1B8C-456B-B121-EEB96CF6FB89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359" id="{0012EB16-FADF-4EEF-9127-51C11DB273E1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360" id="{75C8A01D-AAB7-44DB-BAC2-E35057B419CC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B77:H77</xm:sqref>
        </x14:conditionalFormatting>
        <x14:conditionalFormatting xmlns:xm="http://schemas.microsoft.com/office/excel/2006/main">
          <x14:cfRule type="expression" priority="352" id="{929539DC-EAB0-45CE-9ED1-63526A2ADB76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353" id="{5D2EDAB5-9D5B-4A52-8D3F-0DEE3DE7307B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354" id="{C06AA117-E13E-4B3C-9214-6EEB1E99C6C7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355" id="{B3BC7A15-8B98-4B7C-9C7D-FA180F53ED1A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B79:H79</xm:sqref>
        </x14:conditionalFormatting>
        <x14:conditionalFormatting xmlns:xm="http://schemas.microsoft.com/office/excel/2006/main">
          <x14:cfRule type="expression" priority="347" id="{257A17CE-CCB3-4791-9F9F-A2797FD5C07C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348" id="{0F8B6528-3520-45FC-8C89-3D69CED9666B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349" id="{A862187C-ABB3-4815-A46F-38B63C38C028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350" id="{FD263D68-4349-4656-9E14-86E75E005830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B81:H81</xm:sqref>
        </x14:conditionalFormatting>
        <x14:conditionalFormatting xmlns:xm="http://schemas.microsoft.com/office/excel/2006/main">
          <x14:cfRule type="expression" priority="342" id="{0573FB6B-4898-40D9-AD6B-621B53FF66DD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343" id="{D9EA4D16-02AB-4AEE-9D76-F4630FC4F48F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344" id="{D8B68CC0-0BBF-4593-AD48-66AE15E1C247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345" id="{6CDB653A-0975-49AA-B182-E7B33F5EFB2D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B86:H86</xm:sqref>
        </x14:conditionalFormatting>
        <x14:conditionalFormatting xmlns:xm="http://schemas.microsoft.com/office/excel/2006/main">
          <x14:cfRule type="expression" priority="337" id="{70AABEA1-3DFD-4C5D-974D-24FA978D605D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338" id="{CAF32BB4-2E14-4E51-ACC3-045C649FD52D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339" id="{4D2054B5-4ACE-456F-B64F-2F1A903F4F6F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340" id="{9568B988-F597-49E7-8582-047540D2323A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B88:H88</xm:sqref>
        </x14:conditionalFormatting>
        <x14:conditionalFormatting xmlns:xm="http://schemas.microsoft.com/office/excel/2006/main">
          <x14:cfRule type="expression" priority="332" id="{885D673E-E60C-41F3-8421-A0D02DFF6F99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333" id="{C1B78307-6EFF-4FC3-9610-8133B741BFC1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334" id="{251D9882-03B1-4F2F-B5E3-C1499052DF9D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335" id="{EEA1FD5F-7257-4669-820E-AE70B15452CF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B90:H90</xm:sqref>
        </x14:conditionalFormatting>
        <x14:conditionalFormatting xmlns:xm="http://schemas.microsoft.com/office/excel/2006/main">
          <x14:cfRule type="expression" priority="327" id="{9A99594E-6187-4B64-B1AB-8A63E15E5AC3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328" id="{E23BF1A0-2999-4A12-9C34-A64FB14385D1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329" id="{71F7410C-3ADC-4727-A61D-479D7E3A7BF9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330" id="{CC77CDF1-4C03-4F43-A927-CA2EE3AADF04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B167:H195</xm:sqref>
        </x14:conditionalFormatting>
        <x14:conditionalFormatting xmlns:xm="http://schemas.microsoft.com/office/excel/2006/main">
          <x14:cfRule type="expression" priority="322" id="{37AE4103-8A4C-4D8E-BA7A-DD4E849B6EAA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323" id="{E70E1B30-FF4A-4571-A524-4F9653B656ED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324" id="{4A6F4063-D0D5-4522-BDAE-25115545087D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325" id="{EF6BCB24-8EC2-41AF-9B80-12613F092B14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C185:H185 B169:H169</xm:sqref>
        </x14:conditionalFormatting>
        <x14:conditionalFormatting xmlns:xm="http://schemas.microsoft.com/office/excel/2006/main">
          <x14:cfRule type="expression" priority="317" id="{416EC612-ECF4-4EB4-B5B4-1F6A0A080ED5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318" id="{525CEE29-19AE-491C-BF27-A3D6A0E5EB19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319" id="{F324051F-F47E-4D83-BAF8-B36436364FDF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320" id="{C43C4394-933C-45D8-9BD2-0A7FFE3C190C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C187:H187 B171:H171</xm:sqref>
        </x14:conditionalFormatting>
        <x14:conditionalFormatting xmlns:xm="http://schemas.microsoft.com/office/excel/2006/main">
          <x14:cfRule type="expression" priority="312" id="{CC1A6430-BB3E-44F4-89A1-B585D3DBCC05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313" id="{E6F30883-100D-4BD4-9E3C-A65C54816CE9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314" id="{604D0E7C-0E9E-48EF-B5D7-9B70E64B1793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315" id="{AB46CD78-1080-4506-9D0F-7A038AC13057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C189:H189 B173:H173</xm:sqref>
        </x14:conditionalFormatting>
        <x14:conditionalFormatting xmlns:xm="http://schemas.microsoft.com/office/excel/2006/main">
          <x14:cfRule type="expression" priority="307" id="{481F318D-5C2B-4B5C-9AC7-D0D69D41B414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308" id="{26DB622E-7BBC-4846-B760-B75D846A5520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309" id="{FE87D5A7-AC03-48E1-838C-AF939F196402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310" id="{ADE60113-45F8-4B27-BAF9-39E000CB589C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C191:H195 B175:H175</xm:sqref>
        </x14:conditionalFormatting>
        <x14:conditionalFormatting xmlns:xm="http://schemas.microsoft.com/office/excel/2006/main">
          <x14:cfRule type="expression" priority="302" id="{DE99FE89-DB25-4636-AA56-6855FB3FCE10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303" id="{C454CD3C-75F7-495E-BAD6-042736D6AF94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304" id="{3FA55302-DEB8-4AE1-8440-D4EB2FC0BB45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305" id="{02AAA991-553F-454A-96E2-A958255E8557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B177:H177</xm:sqref>
        </x14:conditionalFormatting>
        <x14:conditionalFormatting xmlns:xm="http://schemas.microsoft.com/office/excel/2006/main">
          <x14:cfRule type="expression" priority="297" id="{37148858-CCBD-4606-A737-648FB6B99049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298" id="{7F3E88A1-1601-4071-9539-10D8A8233331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299" id="{01BAA4E9-43C7-48E1-A23D-3D17C3BC9AF6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300" id="{1DF914A8-9FE8-4061-9DB4-81B5F44055C8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B179:H179</xm:sqref>
        </x14:conditionalFormatting>
        <x14:conditionalFormatting xmlns:xm="http://schemas.microsoft.com/office/excel/2006/main">
          <x14:cfRule type="expression" priority="292" id="{DC73D917-5DCE-4DBA-87C6-9B78F770A3D5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293" id="{417C1077-D96A-4BDC-A5D3-ADDAE612BA91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294" id="{35B9AB9B-D32F-4158-A02F-5B6F3F2A5C55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295" id="{C6DBAFCB-0451-494E-A643-D67EA277D521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B181:H181</xm:sqref>
        </x14:conditionalFormatting>
        <x14:conditionalFormatting xmlns:xm="http://schemas.microsoft.com/office/excel/2006/main">
          <x14:cfRule type="expression" priority="287" id="{DE55974B-E69E-4780-9CBB-C28F46E7D6F6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288" id="{1C8C24AF-0DAF-43EA-B22D-C5BEB88113AA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289" id="{7AC3B0AB-0E34-4097-8FE1-88150FAA81B6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290" id="{2E52D906-60A7-48C8-AF3B-5C25CE5C107C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B186:H186</xm:sqref>
        </x14:conditionalFormatting>
        <x14:conditionalFormatting xmlns:xm="http://schemas.microsoft.com/office/excel/2006/main">
          <x14:cfRule type="expression" priority="282" id="{8B6CA8FE-DA69-4CB3-87BC-AE08B42F4232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283" id="{E7E23652-9AAF-4B2D-9643-CF829C90DC38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284" id="{6316779A-4919-4E04-A621-B41198ACB8FD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285" id="{B2A08055-34EC-4B8F-A189-96B6C36C8FD6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B188:H188</xm:sqref>
        </x14:conditionalFormatting>
        <x14:conditionalFormatting xmlns:xm="http://schemas.microsoft.com/office/excel/2006/main">
          <x14:cfRule type="expression" priority="277" id="{D6333B2E-02FE-4E13-8408-7C97B4CF3C16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278" id="{BCCC8AAC-B3B8-4CF1-83FB-02FA94B86E2F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279" id="{0455BA5D-CC0F-4FA3-AD33-9A0364D2E7A2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280" id="{38A555F9-6F8D-4696-A02F-85A5F0746D2F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B190:H190</xm:sqref>
        </x14:conditionalFormatting>
        <x14:conditionalFormatting xmlns:xm="http://schemas.microsoft.com/office/excel/2006/main">
          <x14:cfRule type="expression" priority="217" id="{E3709D1C-50BF-4FDB-8310-DC0FAF783405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218" id="{C0151F58-2EF4-4A79-BA22-F5CF52F1C19A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219" id="{9DE48B05-9139-4207-B9C6-D04BEE556F7F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220" id="{EE0E0DF0-FB58-4BE3-9C95-236B4C243663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B34:H38 B40:H63 B39:G39</xm:sqref>
        </x14:conditionalFormatting>
        <x14:conditionalFormatting xmlns:xm="http://schemas.microsoft.com/office/excel/2006/main">
          <x14:cfRule type="expression" priority="212" id="{B992999C-8A82-485C-AD15-100AFFAB1641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213" id="{B95D1DD5-33C9-41BA-AA2D-E3A515E78EC9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214" id="{204C82C3-78AC-4619-B0C4-499BE5D8DF7F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215" id="{1872F206-6CE3-4899-934B-0D03A9C98069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C53:H53 B36:H36</xm:sqref>
        </x14:conditionalFormatting>
        <x14:conditionalFormatting xmlns:xm="http://schemas.microsoft.com/office/excel/2006/main">
          <x14:cfRule type="expression" priority="207" id="{67626810-3BB7-4730-A0B7-EC85B989996F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208" id="{AD16DB8F-4C2E-47DE-8872-89DA3763DA5C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209" id="{378DCDCA-DF3B-4ACF-97C1-F3D2B3A5948C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210" id="{ADE4F945-8BBC-4612-A1E2-09F70A61D8A5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C55:H55 B38:H38 B39:G39</xm:sqref>
        </x14:conditionalFormatting>
        <x14:conditionalFormatting xmlns:xm="http://schemas.microsoft.com/office/excel/2006/main">
          <x14:cfRule type="expression" priority="202" id="{97927380-1C23-4BAB-9A9A-53C010DE951D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203" id="{A424002E-A559-47A8-84F0-39CD4333B5AB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204" id="{07011B6C-5354-4333-AAFC-C056BDF49071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205" id="{BF276664-6DE0-4472-B445-E4DF40E4794F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C57:H57 B41:H41</xm:sqref>
        </x14:conditionalFormatting>
        <x14:conditionalFormatting xmlns:xm="http://schemas.microsoft.com/office/excel/2006/main">
          <x14:cfRule type="expression" priority="197" id="{218BAD1A-D3A8-4B84-976A-F2074B58F24B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198" id="{C294480A-7340-43A4-BD27-9D74620FC886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199" id="{D43693B4-361E-4437-B164-A70FC4406A94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200" id="{129F9506-0C83-401A-B704-A17A79383C90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C59:H63 B43:H43</xm:sqref>
        </x14:conditionalFormatting>
        <x14:conditionalFormatting xmlns:xm="http://schemas.microsoft.com/office/excel/2006/main">
          <x14:cfRule type="expression" priority="192" id="{A22A60C1-DEE2-4B9A-A8E0-EE5E501B07C5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193" id="{81EB2661-1EF2-45CE-AC41-E860D52CF9A1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194" id="{C73FB6A1-A7AA-4D8B-BFCB-26E9B5762CCA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195" id="{418F1151-A4D6-4713-A5AF-28AA629897AB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B45:H45</xm:sqref>
        </x14:conditionalFormatting>
        <x14:conditionalFormatting xmlns:xm="http://schemas.microsoft.com/office/excel/2006/main">
          <x14:cfRule type="expression" priority="187" id="{F5B53DFC-0D8E-41A0-98F8-C022EAE7931B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188" id="{406F75A0-FEDF-4687-A35D-3FBACD73F7A9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189" id="{12E54AAC-4A72-45BE-9E16-43D712C127ED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190" id="{21492A8F-717F-4D1F-80DB-5D1B9AC080C1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B47:H47</xm:sqref>
        </x14:conditionalFormatting>
        <x14:conditionalFormatting xmlns:xm="http://schemas.microsoft.com/office/excel/2006/main">
          <x14:cfRule type="expression" priority="182" id="{768EAD24-E9BD-4C11-A369-657A93BCFC5C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183" id="{B6BAB8A8-4CED-470B-B44F-1ACC173DE693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184" id="{AE9C69D8-0554-42E8-8C1F-CDA6F1435011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185" id="{ED0FFF73-CB79-458D-A8C9-73B95885A44A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B49:H49</xm:sqref>
        </x14:conditionalFormatting>
        <x14:conditionalFormatting xmlns:xm="http://schemas.microsoft.com/office/excel/2006/main">
          <x14:cfRule type="expression" priority="177" id="{4BCDA579-B95E-4B7D-9BB9-791486D37088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178" id="{57B59098-A758-43C1-B5C1-FD89C301A7D0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179" id="{6E73DA06-BDE5-4873-81B6-076248DC7D44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180" id="{B89AEEBA-5BA3-4F33-B5A3-BE516D884466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B54:H54</xm:sqref>
        </x14:conditionalFormatting>
        <x14:conditionalFormatting xmlns:xm="http://schemas.microsoft.com/office/excel/2006/main">
          <x14:cfRule type="expression" priority="172" id="{65CCBAD0-B138-4CE6-9A8F-80215EBBEE0C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173" id="{028A6ED5-7D7B-466E-AC56-7988EA94F236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174" id="{805E593F-3598-46A2-8F2D-A697C997EA36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175" id="{25534F4C-9F65-44EA-93DB-1FB8EEA11392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B56:H56</xm:sqref>
        </x14:conditionalFormatting>
        <x14:conditionalFormatting xmlns:xm="http://schemas.microsoft.com/office/excel/2006/main">
          <x14:cfRule type="expression" priority="167" id="{C8860632-A517-4D1F-8BF4-92A8D672ACFE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168" id="{6717B821-0583-45D6-ADFF-F88547B7B5F5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169" id="{825DE217-DE1A-4A75-BC15-998AEE30B20B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170" id="{E8BF4FF4-7BB3-4C93-BDC0-A3676EC8EC86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B58:H58</xm:sqref>
        </x14:conditionalFormatting>
        <x14:conditionalFormatting xmlns:xm="http://schemas.microsoft.com/office/excel/2006/main">
          <x14:cfRule type="expression" priority="162" id="{5C469BE8-9B22-4445-BCF1-96729857F024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163" id="{3F3BA355-FB9E-4420-A99D-BA881C00C690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164" id="{0E05E75A-5F5D-422A-8FBC-01DAA64A8A52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165" id="{A7E6CE01-3202-4848-93AE-4129216BD76E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B100:H104 B106:H129 B105:G105</xm:sqref>
        </x14:conditionalFormatting>
        <x14:conditionalFormatting xmlns:xm="http://schemas.microsoft.com/office/excel/2006/main">
          <x14:cfRule type="expression" priority="157" id="{69D07F13-81B3-461A-82B2-C7C900097EE7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158" id="{7D343BA6-8111-45D0-9629-C3811373A346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159" id="{4AA18D11-6BEE-4873-8F24-E40711367FE6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160" id="{873E911B-8DD1-45F0-9BEC-8A799DCEC0F3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C119:H119 B102:H102</xm:sqref>
        </x14:conditionalFormatting>
        <x14:conditionalFormatting xmlns:xm="http://schemas.microsoft.com/office/excel/2006/main">
          <x14:cfRule type="expression" priority="152" id="{3D666C36-358B-40BD-893E-8EAE399A97C8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153" id="{EBF26AAB-7501-4421-9B0C-D844731BEBB4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154" id="{EE431120-6920-46DF-A135-0177BD7944AE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155" id="{55DDFC0A-F51C-4D7E-89C7-1FFDED3DBAA1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C121:H121 B104:H104 B105:G105</xm:sqref>
        </x14:conditionalFormatting>
        <x14:conditionalFormatting xmlns:xm="http://schemas.microsoft.com/office/excel/2006/main">
          <x14:cfRule type="expression" priority="147" id="{D57419BB-E9FC-4D5A-A3B2-A4F7389D7A3C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148" id="{A2B304B9-6022-495B-84A9-B95438F07FF5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149" id="{70EA1502-8B9E-4AFB-B014-3235659FF795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150" id="{229F54BF-C083-4E34-9C86-A19EA1D08BA4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C123:H123 B107:H107</xm:sqref>
        </x14:conditionalFormatting>
        <x14:conditionalFormatting xmlns:xm="http://schemas.microsoft.com/office/excel/2006/main">
          <x14:cfRule type="expression" priority="142" id="{0347CA78-BBB5-42CC-BA90-914302C5EA0C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143" id="{A3C0C78D-643F-4751-AC94-BB4A1397351A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144" id="{EA869731-871B-4044-9C80-736A4EFEFB8F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145" id="{B8A2563C-0A30-4569-AC3E-86D2C7BEDB6F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C125:H129 B109:H109</xm:sqref>
        </x14:conditionalFormatting>
        <x14:conditionalFormatting xmlns:xm="http://schemas.microsoft.com/office/excel/2006/main">
          <x14:cfRule type="expression" priority="137" id="{151BB2B3-5B21-4C07-BDA0-28EB3F59DAE3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138" id="{95377FDC-C9B9-44AF-BD0E-63886F2979B5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139" id="{53A280A7-26DB-4FA0-9DAF-E93BC81EAA29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140" id="{BD046EA9-D643-4E04-8D78-1077C798F915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B111:H111</xm:sqref>
        </x14:conditionalFormatting>
        <x14:conditionalFormatting xmlns:xm="http://schemas.microsoft.com/office/excel/2006/main">
          <x14:cfRule type="expression" priority="132" id="{CD41E3F9-7C43-434C-9EA6-3B06BA62F416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133" id="{F269DC69-3B3B-4AB3-93A2-9DD4949540A1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134" id="{B8C5CD6C-B599-48BB-8D2F-E08D6AC2CDD2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135" id="{C9A196B0-33A7-4BA3-B252-0FC0C7E21EA5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B113:H113</xm:sqref>
        </x14:conditionalFormatting>
        <x14:conditionalFormatting xmlns:xm="http://schemas.microsoft.com/office/excel/2006/main">
          <x14:cfRule type="expression" priority="127" id="{E09CE789-D7ED-4BD9-A778-BF9DCC9B7032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128" id="{5C234112-13E6-4014-A77B-95CFE6614C99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129" id="{4EFCCB93-01B5-448D-9482-2D98B055C8A6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130" id="{3AF177E2-9DEB-4B6B-B934-EA30DB5F2E85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B115:H115</xm:sqref>
        </x14:conditionalFormatting>
        <x14:conditionalFormatting xmlns:xm="http://schemas.microsoft.com/office/excel/2006/main">
          <x14:cfRule type="expression" priority="122" id="{7ACEEF72-20B6-4A11-AAAE-EDF9E1114974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123" id="{3AF8401F-0573-4154-8F94-F3A218B4E3CC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124" id="{A653D7E2-793A-4AF9-999E-FC0950779471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125" id="{FE9261F2-A4F3-482E-90AC-AD2BB0179EE4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B120:H120</xm:sqref>
        </x14:conditionalFormatting>
        <x14:conditionalFormatting xmlns:xm="http://schemas.microsoft.com/office/excel/2006/main">
          <x14:cfRule type="expression" priority="117" id="{79AC26FB-5E18-4B39-8680-DD0ECFBA29D2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118" id="{AE54C7FB-70D6-4E4C-B650-E584721E4A65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119" id="{720EE92D-E954-4D1F-92CD-8791D0A25D15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120" id="{304754FC-0D86-479D-A8FF-378264B19DC0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B122:H122</xm:sqref>
        </x14:conditionalFormatting>
        <x14:conditionalFormatting xmlns:xm="http://schemas.microsoft.com/office/excel/2006/main">
          <x14:cfRule type="expression" priority="112" id="{AAE555C2-41EC-4B38-BC5C-7C3F50101987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113" id="{1D7D1DF7-BA01-4A99-A4CD-9C75EEC331EC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114" id="{A82A942F-4045-42DE-BAC3-2DA3FB3C086F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115" id="{559748C8-D22D-44B0-88BD-16B94E1EBE2A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B124:H124</xm:sqref>
        </x14:conditionalFormatting>
        <x14:conditionalFormatting xmlns:xm="http://schemas.microsoft.com/office/excel/2006/main">
          <x14:cfRule type="expression" priority="107" id="{4F9B002F-7E04-4D67-944C-0CDBD9B831D8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108" id="{76C2B2ED-6C4A-443B-A696-26A8774AEBFE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109" id="{1FB0B2CD-8D20-4747-9053-911C01BA6912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110" id="{4D4FA709-222D-45FE-A51E-1DAFBF56CF79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B134:H138 B140:H163 B139:G139</xm:sqref>
        </x14:conditionalFormatting>
        <x14:conditionalFormatting xmlns:xm="http://schemas.microsoft.com/office/excel/2006/main">
          <x14:cfRule type="expression" priority="102" id="{CECE8DC5-62AF-4577-8095-AC5DF02F79ED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103" id="{C1B06B1B-9F79-462B-AC44-A42208A1F708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104" id="{0C742F85-02DF-469A-8A91-947140DF00AC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105" id="{96DA2B93-6C00-4448-BAAB-8728585DFA00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C153:H153 B136:H136</xm:sqref>
        </x14:conditionalFormatting>
        <x14:conditionalFormatting xmlns:xm="http://schemas.microsoft.com/office/excel/2006/main">
          <x14:cfRule type="expression" priority="97" id="{53652A4D-76EF-4997-B084-E7A05284B43A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98" id="{A0E80DE2-BA6E-42F9-9207-BAA28FECEC0B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99" id="{122AF8DA-CBB7-44B6-9C13-3735F62BDDE2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100" id="{1A26E610-DB5E-488D-B3D4-ECDFB2EF3A5F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C155:H155 B138:H138 B139:G139</xm:sqref>
        </x14:conditionalFormatting>
        <x14:conditionalFormatting xmlns:xm="http://schemas.microsoft.com/office/excel/2006/main">
          <x14:cfRule type="expression" priority="92" id="{DE4A0040-65AE-4951-9F06-F7891B69CB89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93" id="{2E07AA92-79F3-404C-BDC2-729FE84913DF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94" id="{2324D6D8-91FA-4567-B2E7-0A7D8C721124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95" id="{D58B5D8D-93EA-4AA1-9EB8-DB27D5CF565D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C157:H157 B141:H141</xm:sqref>
        </x14:conditionalFormatting>
        <x14:conditionalFormatting xmlns:xm="http://schemas.microsoft.com/office/excel/2006/main">
          <x14:cfRule type="expression" priority="87" id="{851F6440-DC33-4DA7-A556-D726C3B13318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88" id="{4667FD18-9C96-49E8-BB25-73706E2C5B4C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89" id="{27083B38-4147-4996-97E8-9D7E76A1C9F0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90" id="{9A41FD45-07BE-45BF-85AC-42E4DED7EE88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C159:H163 B143:H143</xm:sqref>
        </x14:conditionalFormatting>
        <x14:conditionalFormatting xmlns:xm="http://schemas.microsoft.com/office/excel/2006/main">
          <x14:cfRule type="expression" priority="82" id="{B4521BBF-3CB3-42EF-8124-37B6876D5C61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83" id="{410DAA4A-511D-41D3-9DFF-DB939C3C6CD4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84" id="{A8B6B94D-C3B6-427C-8EC2-B621330687FB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85" id="{D1703B2A-2F9B-4A9D-997A-3B95F220AC86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B145:H145</xm:sqref>
        </x14:conditionalFormatting>
        <x14:conditionalFormatting xmlns:xm="http://schemas.microsoft.com/office/excel/2006/main">
          <x14:cfRule type="expression" priority="77" id="{820CFD4E-6598-48E2-9134-B11BA4E7BD2F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78" id="{99A82720-1865-4D90-A499-20A62B7ECCD6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79" id="{7782CA52-CC4F-4164-9AB9-7C8F5C573444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80" id="{920DFE4B-4B33-4E0A-89D9-722C765F3D0E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B147:H147</xm:sqref>
        </x14:conditionalFormatting>
        <x14:conditionalFormatting xmlns:xm="http://schemas.microsoft.com/office/excel/2006/main">
          <x14:cfRule type="expression" priority="72" id="{AB63A8AB-A64B-45E4-8F3E-E425512FCB4B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73" id="{889D1A3F-40B9-4A95-B151-389158F43FF8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74" id="{C8BED099-6528-4328-919B-162016C39A3D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75" id="{5BEAF1C8-CDA3-4633-A7B9-827709DD8ECD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B149:H149</xm:sqref>
        </x14:conditionalFormatting>
        <x14:conditionalFormatting xmlns:xm="http://schemas.microsoft.com/office/excel/2006/main">
          <x14:cfRule type="expression" priority="67" id="{CA70E268-F6A8-4073-9E65-EA36E80ED2D2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68" id="{FA23EF88-B09E-4973-ABF8-7F52D879FF36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69" id="{41277500-A9D8-47C2-A78F-75E63D00B8B8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70" id="{55895824-B86A-43E2-8BF2-5B12D35C8C6F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B154:H154</xm:sqref>
        </x14:conditionalFormatting>
        <x14:conditionalFormatting xmlns:xm="http://schemas.microsoft.com/office/excel/2006/main">
          <x14:cfRule type="expression" priority="62" id="{F5707974-5DDF-4A97-8843-8A7141C4184E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63" id="{AAC0A649-5A5B-4843-BD81-6CE439C15BB1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64" id="{5DC5F876-510B-4A5F-9425-EBF03BE8DA88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65" id="{C1C8F926-C31C-41E1-BEE8-E8B8A3E340AC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B156:H156</xm:sqref>
        </x14:conditionalFormatting>
        <x14:conditionalFormatting xmlns:xm="http://schemas.microsoft.com/office/excel/2006/main">
          <x14:cfRule type="expression" priority="57" id="{4D285929-FECF-41BD-BFA6-56896D43EFC8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58" id="{9D1DD272-E29B-4DBB-B1B0-DE9615D1D34C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59" id="{AC559FDA-BA2C-449A-8820-86FC02AFAD4E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60" id="{1B63F90F-0089-4F51-8A1F-2FD52DC84FA3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B158:H158</xm:sqref>
        </x14:conditionalFormatting>
        <x14:conditionalFormatting xmlns:xm="http://schemas.microsoft.com/office/excel/2006/main">
          <x14:cfRule type="expression" priority="52" id="{B9D48B2E-D33E-4049-AFEC-C2007714721C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53" id="{19D3F976-D241-4373-BBCF-7DF24DFB49A7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54" id="{288D3BB6-58C6-4535-A03D-3DC1EF72858F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55" id="{31CF419F-3765-4757-9DCE-B4A7D20B6B05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B232:H236 B238:H261 B237:G237 I232</xm:sqref>
        </x14:conditionalFormatting>
        <x14:conditionalFormatting xmlns:xm="http://schemas.microsoft.com/office/excel/2006/main">
          <x14:cfRule type="expression" priority="47" id="{169EF12D-5BD3-40FD-8558-90C67C46F0B2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48" id="{D155BAD1-576B-4FBF-BC1F-F53D16948A15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49" id="{DECA1C08-BF4F-4699-BDA3-44A6AA584ED2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50" id="{52F7CCAA-5717-459B-B14D-9D2605C5AAC3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C251:H251 B234:H234</xm:sqref>
        </x14:conditionalFormatting>
        <x14:conditionalFormatting xmlns:xm="http://schemas.microsoft.com/office/excel/2006/main">
          <x14:cfRule type="expression" priority="42" id="{C6EBFB29-2418-4C73-B5A8-21430387A052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43" id="{4D779AE2-FF92-413B-BFCE-5A134C8C3D0B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44" id="{62CEE630-6C16-4BFF-9549-F1D06B1ED711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45" id="{6299345E-169A-4D64-B6A8-FC525A66EC56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C253:H253 B236:H236 B237:G237</xm:sqref>
        </x14:conditionalFormatting>
        <x14:conditionalFormatting xmlns:xm="http://schemas.microsoft.com/office/excel/2006/main">
          <x14:cfRule type="expression" priority="37" id="{2833FB79-18DC-478D-82C7-497E25E058A7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38" id="{42B2F6D8-162F-46D9-887C-49BB9D6AF196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39" id="{F2CC7264-4C18-493D-801E-5B9FD75EFD9C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40" id="{660E1333-D4EE-446B-889E-0C6A3E63D0ED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C255:H255 B239:H239</xm:sqref>
        </x14:conditionalFormatting>
        <x14:conditionalFormatting xmlns:xm="http://schemas.microsoft.com/office/excel/2006/main">
          <x14:cfRule type="expression" priority="32" id="{6CB2C482-A8C2-407B-8760-3E38F3FCD4AC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33" id="{7F94DA34-F30D-4687-97D8-8BC52184F8ED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34" id="{2F37041B-339F-4D14-B0E9-5C28DB76DEA9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35" id="{EEE397D7-197D-4BCC-A39A-4306D81DE299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C257:H261 B241:H241</xm:sqref>
        </x14:conditionalFormatting>
        <x14:conditionalFormatting xmlns:xm="http://schemas.microsoft.com/office/excel/2006/main">
          <x14:cfRule type="expression" priority="27" id="{B8B02DA2-272C-41F5-BB90-E895A96D7AF5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28" id="{61E85CC1-1481-4E3F-B2EC-F6B595E5E7CF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29" id="{D79D14D4-FE28-4B7B-BEB1-B0EF46BB1C84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30" id="{FD557090-3EF0-414F-8640-7454E4D51262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B243:H243</xm:sqref>
        </x14:conditionalFormatting>
        <x14:conditionalFormatting xmlns:xm="http://schemas.microsoft.com/office/excel/2006/main">
          <x14:cfRule type="expression" priority="22" id="{A789332B-E953-4E8E-BF85-BF0804D99ED4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23" id="{9DC73973-76D8-48BE-93C7-92E618E5083A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24" id="{86E59128-78F2-4DDF-9A17-2FAD942386A6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25" id="{332B9865-ADC5-46A0-BD95-37E3E388CBF7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B245:H245</xm:sqref>
        </x14:conditionalFormatting>
        <x14:conditionalFormatting xmlns:xm="http://schemas.microsoft.com/office/excel/2006/main">
          <x14:cfRule type="expression" priority="17" id="{5ED0959F-0ECE-40F6-B5E4-7B5369F0499F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18" id="{8338AAF3-D22E-42D6-B33A-4768C7FA2C7D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19" id="{042233DE-1518-4335-AD11-AF708537F369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20" id="{6CD57BB4-32CE-429D-BC9E-99659A400B96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B247:H247</xm:sqref>
        </x14:conditionalFormatting>
        <x14:conditionalFormatting xmlns:xm="http://schemas.microsoft.com/office/excel/2006/main">
          <x14:cfRule type="expression" priority="12" id="{5634F31E-639A-4495-8D93-B91CC4E4724F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13" id="{DB202A32-AF58-4944-8F3E-C23C159C3276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14" id="{D86AA8EA-A293-43C0-9616-153B953A1FD6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15" id="{8267838E-738B-4EE0-8FDC-43A52D6D6C97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B252:H252</xm:sqref>
        </x14:conditionalFormatting>
        <x14:conditionalFormatting xmlns:xm="http://schemas.microsoft.com/office/excel/2006/main">
          <x14:cfRule type="expression" priority="7" id="{63598D2A-F4CC-445D-B41D-75039F473D02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8" id="{7BD15EB4-4475-4CF3-97E9-1C4BFFC18FDC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9" id="{4344B807-FAFD-4D2D-B106-C3C6557B11B8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10" id="{ECDFC1D7-FC17-4CA3-A51E-DEC27F36AE7B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B254:H254</xm:sqref>
        </x14:conditionalFormatting>
        <x14:conditionalFormatting xmlns:xm="http://schemas.microsoft.com/office/excel/2006/main">
          <x14:cfRule type="expression" priority="2" id="{FDE97495-D3B4-4829-B52A-C1C3F7CF487A}">
            <xm:f>'\Users\bigch\Desktop\[【东证银行 唐子佩团队】东方证券上市银行数据库1129【更新吴江银行三季报】2.xlsx]禁止修改！'!#REF!="P0"</xm:f>
            <x14:dxf>
              <numFmt numFmtId="13" formatCode="0%"/>
            </x14:dxf>
          </x14:cfRule>
          <x14:cfRule type="expression" priority="3" id="{0D75E0B1-9669-4075-9E8B-44E19FD94FB0}">
            <xm:f>'\Users\bigch\Desktop\[【东证银行 唐子佩团队】东方证券上市银行数据库1129【更新吴江银行三季报】2.xlsx]禁止修改！'!#REF!="P1"</xm:f>
            <x14:dxf>
              <numFmt numFmtId="177" formatCode="0.0%"/>
            </x14:dxf>
          </x14:cfRule>
          <x14:cfRule type="expression" priority="4" id="{A0C6960C-B60A-4283-9AA8-C51A4787114F}">
            <xm:f>'\Users\bigch\Desktop\[【东证银行 唐子佩团队】东方证券上市银行数据库1129【更新吴江银行三季报】2.xlsx]禁止修改！'!#REF!="P2"</xm:f>
            <x14:dxf>
              <numFmt numFmtId="14" formatCode="0.00%"/>
            </x14:dxf>
          </x14:cfRule>
          <x14:cfRule type="expression" priority="5" id="{DB732380-E50F-4088-B4C2-A0DC4BD85652}">
            <xm:f>'\Users\bigch\Desktop\[【东证银行 唐子佩团队】东方证券上市银行数据库1129【更新吴江银行三季报】2.xlsx]禁止修改！'!#REF!="N2"</xm:f>
            <x14:dxf>
              <numFmt numFmtId="181" formatCode="0.00_ ;[Red]\-0.00\ "/>
            </x14:dxf>
          </x14:cfRule>
          <xm:sqref>B256:H256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26" sqref="K26"/>
    </sheetView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零售贷款</vt:lpstr>
      <vt:lpstr>零售贷款（修改）</vt:lpstr>
      <vt:lpstr>零售存款分项</vt:lpstr>
      <vt:lpstr>零售贷款细分（修改）</vt:lpstr>
      <vt:lpstr>零售存款</vt:lpstr>
      <vt:lpstr>负债端</vt:lpstr>
      <vt:lpstr>零售营收</vt:lpstr>
      <vt:lpstr>零售业务</vt:lpstr>
      <vt:lpstr>Sheet1</vt:lpstr>
      <vt:lpstr>客户</vt:lpstr>
      <vt:lpstr>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2017-09-18T10:44:25Z</dcterms:modified>
</cp:coreProperties>
</file>