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<sst xmlns="http://schemas.openxmlformats.org/spreadsheetml/2006/main" count="24" uniqueCount="12">
  <si>
    <t xml:space="preserve">Número de trabajos (N) </t>
  </si>
  <si>
    <t>Tiempo de respuesta (R)</t>
  </si>
  <si>
    <t>Productividad (X)</t>
  </si>
  <si>
    <t>D = 0,94</t>
  </si>
  <si>
    <t>0,24N-8 (Disp. 1)</t>
  </si>
  <si>
    <t>0,7N-8 (Disp. 2)</t>
  </si>
  <si>
    <t>N*</t>
  </si>
  <si>
    <t>N/8,94</t>
  </si>
  <si>
    <t>1/0,24 (Disp. 1)</t>
  </si>
  <si>
    <t>1/0,7 (Disp.2)</t>
  </si>
  <si>
    <t>0,35N-8 (Disp. 2)</t>
  </si>
  <si>
    <t>1/0,35 (Disp.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</si>
</sst>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Variación de R con el número de usuarios incremental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'Full 1'!$C$3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1'!$C$4:$C$33</c:f>
              <c:numCache/>
            </c:numRef>
          </c:val>
          <c:smooth val="0"/>
        </c:ser>
        <c:ser>
          <c:idx val="1"/>
          <c:order val="1"/>
          <c:tx>
            <c:strRef>
              <c:f>'Full 1'!$K$3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1'!$K$4:$K$33</c:f>
              <c:numCache/>
            </c:numRef>
          </c:val>
          <c:smooth val="0"/>
        </c:ser>
        <c:ser>
          <c:idx val="2"/>
          <c:order val="2"/>
          <c:tx>
            <c:strRef>
              <c:f>'Full 1'!$L$3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1'!$L$4:$L$33</c:f>
              <c:numCache/>
            </c:numRef>
          </c:val>
          <c:smooth val="0"/>
        </c:ser>
        <c:ser>
          <c:idx val="3"/>
          <c:order val="3"/>
          <c:tx>
            <c:strRef>
              <c:f>'Full 1'!$M$3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1'!$M$4:$M$33</c:f>
              <c:numCache/>
            </c:numRef>
          </c:val>
          <c:smooth val="0"/>
        </c:ser>
        <c:ser>
          <c:idx val="4"/>
          <c:order val="4"/>
          <c:tx>
            <c:strRef>
              <c:f>'Full 1'!$N$3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1'!$N$4:$N$33</c:f>
              <c:numCache/>
            </c:numRef>
          </c:val>
          <c:smooth val="0"/>
        </c:ser>
        <c:axId val="878263203"/>
        <c:axId val="94068601"/>
      </c:lineChart>
      <c:catAx>
        <c:axId val="878263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trabajos (N)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068601"/>
      </c:catAx>
      <c:valAx>
        <c:axId val="940686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respuesta (R)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82632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Variación de X con el número de usuarios incremental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'Full 1'!$D$3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1'!$D$4:$D$33</c:f>
              <c:numCache/>
            </c:numRef>
          </c:val>
          <c:smooth val="0"/>
        </c:ser>
        <c:ser>
          <c:idx val="1"/>
          <c:order val="1"/>
          <c:tx>
            <c:strRef>
              <c:f>'Full 1'!$P$3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1'!$P$4:$P$33</c:f>
              <c:numCache/>
            </c:numRef>
          </c:val>
          <c:smooth val="0"/>
        </c:ser>
        <c:ser>
          <c:idx val="2"/>
          <c:order val="2"/>
          <c:tx>
            <c:strRef>
              <c:f>'Full 1'!$Q$3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1'!$Q$4:$Q$33</c:f>
              <c:numCache/>
            </c:numRef>
          </c:val>
          <c:smooth val="0"/>
        </c:ser>
        <c:ser>
          <c:idx val="3"/>
          <c:order val="3"/>
          <c:tx>
            <c:strRef>
              <c:f>'Full 1'!$R$3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1'!$R$4:$R$33</c:f>
              <c:numCache/>
            </c:numRef>
          </c:val>
          <c:smooth val="0"/>
        </c:ser>
        <c:ser>
          <c:idx val="4"/>
          <c:order val="4"/>
          <c:tx>
            <c:strRef>
              <c:f>'Full 1'!$S$3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1'!$S$4:$S$33</c:f>
              <c:numCache/>
            </c:numRef>
          </c:val>
          <c:smooth val="0"/>
        </c:ser>
        <c:axId val="1776325461"/>
        <c:axId val="1853709073"/>
      </c:lineChart>
      <c:catAx>
        <c:axId val="17763254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trabajos (N)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709073"/>
      </c:catAx>
      <c:valAx>
        <c:axId val="18537090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Productividad 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63254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Variación de R con el número de usuarios incremental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'Full 1'!$C$40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'Full 1'!$B$41:$B$70</c:f>
            </c:strRef>
          </c:cat>
          <c:val>
            <c:numRef>
              <c:f>'Full 1'!$C$41:$C$70</c:f>
              <c:numCache/>
            </c:numRef>
          </c:val>
          <c:smooth val="0"/>
        </c:ser>
        <c:ser>
          <c:idx val="1"/>
          <c:order val="1"/>
          <c:tx>
            <c:strRef>
              <c:f>'Full 1'!$K$40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'Full 1'!$B$41:$B$70</c:f>
            </c:strRef>
          </c:cat>
          <c:val>
            <c:numRef>
              <c:f>'Full 1'!$K$41:$K$70</c:f>
              <c:numCache/>
            </c:numRef>
          </c:val>
          <c:smooth val="0"/>
        </c:ser>
        <c:ser>
          <c:idx val="2"/>
          <c:order val="2"/>
          <c:tx>
            <c:strRef>
              <c:f>'Full 1'!$L$40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'Full 1'!$B$41:$B$70</c:f>
            </c:strRef>
          </c:cat>
          <c:val>
            <c:numRef>
              <c:f>'Full 1'!$L$41:$L$70</c:f>
              <c:numCache/>
            </c:numRef>
          </c:val>
          <c:smooth val="0"/>
        </c:ser>
        <c:ser>
          <c:idx val="3"/>
          <c:order val="3"/>
          <c:tx>
            <c:strRef>
              <c:f>'Full 1'!$M$40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'Full 1'!$B$41:$B$70</c:f>
            </c:strRef>
          </c:cat>
          <c:val>
            <c:numRef>
              <c:f>'Full 1'!$M$41:$M$70</c:f>
              <c:numCache/>
            </c:numRef>
          </c:val>
          <c:smooth val="0"/>
        </c:ser>
        <c:ser>
          <c:idx val="4"/>
          <c:order val="4"/>
          <c:tx>
            <c:strRef>
              <c:f>'Full 1'!$N$40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'Full 1'!$B$41:$B$70</c:f>
            </c:strRef>
          </c:cat>
          <c:val>
            <c:numRef>
              <c:f>'Full 1'!$N$41:$N$70</c:f>
              <c:numCache/>
            </c:numRef>
          </c:val>
          <c:smooth val="0"/>
        </c:ser>
        <c:ser>
          <c:idx val="5"/>
          <c:order val="5"/>
          <c:tx>
            <c:strRef>
              <c:f>'Full 1'!$O$40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'Full 1'!$B$41:$B$70</c:f>
            </c:strRef>
          </c:cat>
          <c:val>
            <c:numRef>
              <c:f>'Full 1'!$O$41:$O$70</c:f>
              <c:numCache/>
            </c:numRef>
          </c:val>
          <c:smooth val="0"/>
        </c:ser>
        <c:axId val="1586929152"/>
        <c:axId val="1986788664"/>
      </c:lineChart>
      <c:catAx>
        <c:axId val="1586929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trabajos (N)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6788664"/>
      </c:catAx>
      <c:valAx>
        <c:axId val="19867886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respuesta (R)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69291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Variación de X con el número de usuarios incremental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'Full 1'!$D$3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1'!$D$4:$D$33</c:f>
              <c:numCache/>
            </c:numRef>
          </c:val>
          <c:smooth val="0"/>
        </c:ser>
        <c:ser>
          <c:idx val="1"/>
          <c:order val="1"/>
          <c:tx>
            <c:strRef>
              <c:f>'Full 1'!$Q$40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1'!$Q$41:$Q$70</c:f>
              <c:numCache/>
            </c:numRef>
          </c:val>
          <c:smooth val="0"/>
        </c:ser>
        <c:ser>
          <c:idx val="2"/>
          <c:order val="2"/>
          <c:tx>
            <c:strRef>
              <c:f>'Full 1'!$R$40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1'!$R$41:$R$70</c:f>
              <c:numCache/>
            </c:numRef>
          </c:val>
          <c:smooth val="0"/>
        </c:ser>
        <c:ser>
          <c:idx val="3"/>
          <c:order val="3"/>
          <c:tx>
            <c:strRef>
              <c:f>'Full 1'!$S$40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1'!$S$41:$S$70</c:f>
              <c:numCache/>
            </c:numRef>
          </c:val>
          <c:smooth val="0"/>
        </c:ser>
        <c:ser>
          <c:idx val="4"/>
          <c:order val="4"/>
          <c:tx>
            <c:strRef>
              <c:f>'Full 1'!$T$40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1'!$T$41:$T$70</c:f>
              <c:numCache/>
            </c:numRef>
          </c:val>
          <c:smooth val="0"/>
        </c:ser>
        <c:ser>
          <c:idx val="5"/>
          <c:order val="5"/>
          <c:tx>
            <c:strRef>
              <c:f>'Full 1'!$U$40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'Full 1'!$B$4:$B$33</c:f>
            </c:strRef>
          </c:cat>
          <c:val>
            <c:numRef>
              <c:f>'Full 1'!$U$41:$U$70</c:f>
              <c:numCache/>
            </c:numRef>
          </c:val>
          <c:smooth val="0"/>
        </c:ser>
        <c:axId val="767763327"/>
        <c:axId val="1124416457"/>
      </c:lineChart>
      <c:catAx>
        <c:axId val="767763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trabajos (N)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4416457"/>
      </c:catAx>
      <c:valAx>
        <c:axId val="1124416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Productividad 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77633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73</xdr:row>
      <xdr:rowOff>133350</xdr:rowOff>
    </xdr:from>
    <xdr:ext cx="8334375" cy="5162550"/>
    <xdr:graphicFrame>
      <xdr:nvGraphicFramePr>
        <xdr:cNvPr id="1" name="Chart 1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101</xdr:row>
      <xdr:rowOff>104775</xdr:rowOff>
    </xdr:from>
    <xdr:ext cx="8334375" cy="5162550"/>
    <xdr:graphicFrame>
      <xdr:nvGraphicFramePr>
        <xdr:cNvPr id="2" name="Chart 2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381000</xdr:colOff>
      <xdr:row>73</xdr:row>
      <xdr:rowOff>114300</xdr:rowOff>
    </xdr:from>
    <xdr:ext cx="8382000" cy="5210175"/>
    <xdr:graphicFrame>
      <xdr:nvGraphicFramePr>
        <xdr:cNvPr id="3" name="Chart 3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257175</xdr:colOff>
      <xdr:row>102</xdr:row>
      <xdr:rowOff>9525</xdr:rowOff>
    </xdr:from>
    <xdr:ext cx="8382000" cy="5162550"/>
    <xdr:graphicFrame>
      <xdr:nvGraphicFramePr>
        <xdr:cNvPr id="4" name="Chart 4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0.5"/>
    <col customWidth="1" min="4" max="4" width="25.5"/>
    <col customWidth="1" min="12" max="12" width="15.38"/>
  </cols>
  <sheetData>
    <row r="3">
      <c r="B3" s="1" t="s">
        <v>0</v>
      </c>
      <c r="C3" s="1" t="s">
        <v>1</v>
      </c>
      <c r="D3" s="1" t="s">
        <v>2</v>
      </c>
      <c r="K3" s="2" t="s">
        <v>3</v>
      </c>
      <c r="L3" s="2" t="s">
        <v>4</v>
      </c>
      <c r="M3" s="2" t="s">
        <v>5</v>
      </c>
      <c r="N3" s="2" t="s">
        <v>6</v>
      </c>
      <c r="P3" s="2" t="s">
        <v>7</v>
      </c>
      <c r="Q3" s="2" t="s">
        <v>8</v>
      </c>
      <c r="R3" s="2" t="s">
        <v>9</v>
      </c>
      <c r="S3" s="2" t="s">
        <v>6</v>
      </c>
    </row>
    <row r="4">
      <c r="B4" s="3">
        <v>1.0</v>
      </c>
      <c r="C4" s="3">
        <v>0.94</v>
      </c>
      <c r="D4" s="3">
        <v>0.1103</v>
      </c>
      <c r="K4" s="2">
        <v>0.94</v>
      </c>
      <c r="L4" s="2">
        <f t="shared" ref="L4:L33" si="1">0.24*B4-8</f>
        <v>-7.76</v>
      </c>
      <c r="M4" s="4">
        <f t="shared" ref="M4:M33" si="2">0.7*B4-8</f>
        <v>-7.3</v>
      </c>
      <c r="N4" s="2">
        <v>12.77</v>
      </c>
      <c r="P4" s="4">
        <f t="shared" ref="P4:P33" si="3">B4/8.94</f>
        <v>0.1118568233</v>
      </c>
      <c r="Q4" s="4">
        <f t="shared" ref="Q4:Q33" si="4">1/0.24</f>
        <v>4.166666667</v>
      </c>
      <c r="R4" s="4">
        <f t="shared" ref="R4:R33" si="5">1/0.7</f>
        <v>1.428571429</v>
      </c>
      <c r="S4" s="2">
        <v>12.77</v>
      </c>
    </row>
    <row r="5">
      <c r="B5" s="3">
        <v>2.0</v>
      </c>
      <c r="C5" s="3">
        <v>1.0089</v>
      </c>
      <c r="D5" s="3">
        <v>0.2186</v>
      </c>
      <c r="K5" s="2">
        <v>0.94</v>
      </c>
      <c r="L5" s="2">
        <f t="shared" si="1"/>
        <v>-7.52</v>
      </c>
      <c r="M5" s="4">
        <f t="shared" si="2"/>
        <v>-6.6</v>
      </c>
      <c r="N5" s="2">
        <v>12.77</v>
      </c>
      <c r="P5" s="4">
        <f t="shared" si="3"/>
        <v>0.2237136465</v>
      </c>
      <c r="Q5" s="4">
        <f t="shared" si="4"/>
        <v>4.166666667</v>
      </c>
      <c r="R5" s="4">
        <f t="shared" si="5"/>
        <v>1.428571429</v>
      </c>
      <c r="S5" s="2">
        <v>12.77</v>
      </c>
    </row>
    <row r="6">
      <c r="B6" s="3">
        <v>3.0</v>
      </c>
      <c r="C6" s="3">
        <v>1.0878</v>
      </c>
      <c r="D6" s="3">
        <v>0.3247</v>
      </c>
      <c r="K6" s="2">
        <v>0.94</v>
      </c>
      <c r="L6" s="2">
        <f t="shared" si="1"/>
        <v>-7.28</v>
      </c>
      <c r="M6" s="4">
        <f t="shared" si="2"/>
        <v>-5.9</v>
      </c>
      <c r="N6" s="2">
        <v>12.77</v>
      </c>
      <c r="P6" s="4">
        <f t="shared" si="3"/>
        <v>0.3355704698</v>
      </c>
      <c r="Q6" s="4">
        <f t="shared" si="4"/>
        <v>4.166666667</v>
      </c>
      <c r="R6" s="4">
        <f t="shared" si="5"/>
        <v>1.428571429</v>
      </c>
      <c r="S6" s="2">
        <v>12.77</v>
      </c>
    </row>
    <row r="7">
      <c r="B7" s="3">
        <v>4.0</v>
      </c>
      <c r="C7" s="3">
        <v>1.1788</v>
      </c>
      <c r="D7" s="3">
        <v>0.4282</v>
      </c>
      <c r="K7" s="2">
        <v>0.94</v>
      </c>
      <c r="L7" s="2">
        <f t="shared" si="1"/>
        <v>-7.04</v>
      </c>
      <c r="M7" s="4">
        <f t="shared" si="2"/>
        <v>-5.2</v>
      </c>
      <c r="N7" s="2">
        <v>12.77</v>
      </c>
      <c r="P7" s="4">
        <f t="shared" si="3"/>
        <v>0.4474272931</v>
      </c>
      <c r="Q7" s="4">
        <f t="shared" si="4"/>
        <v>4.166666667</v>
      </c>
      <c r="R7" s="4">
        <f t="shared" si="5"/>
        <v>1.428571429</v>
      </c>
      <c r="S7" s="2">
        <v>12.77</v>
      </c>
    </row>
    <row r="8">
      <c r="B8" s="3">
        <v>5.0</v>
      </c>
      <c r="C8" s="3">
        <v>1.2842</v>
      </c>
      <c r="D8" s="3">
        <v>0.5284</v>
      </c>
      <c r="K8" s="2">
        <v>0.94</v>
      </c>
      <c r="L8" s="2">
        <f t="shared" si="1"/>
        <v>-6.8</v>
      </c>
      <c r="M8" s="4">
        <f t="shared" si="2"/>
        <v>-4.5</v>
      </c>
      <c r="N8" s="2">
        <v>12.77</v>
      </c>
      <c r="P8" s="4">
        <f t="shared" si="3"/>
        <v>0.5592841163</v>
      </c>
      <c r="Q8" s="4">
        <f t="shared" si="4"/>
        <v>4.166666667</v>
      </c>
      <c r="R8" s="4">
        <f t="shared" si="5"/>
        <v>1.428571429</v>
      </c>
      <c r="S8" s="2">
        <v>12.77</v>
      </c>
    </row>
    <row r="9">
      <c r="B9" s="3">
        <v>6.0</v>
      </c>
      <c r="C9" s="3">
        <v>1.4071</v>
      </c>
      <c r="D9" s="3">
        <v>0.6248</v>
      </c>
      <c r="K9" s="2">
        <v>0.94</v>
      </c>
      <c r="L9" s="2">
        <f t="shared" si="1"/>
        <v>-6.56</v>
      </c>
      <c r="M9" s="4">
        <f t="shared" si="2"/>
        <v>-3.8</v>
      </c>
      <c r="N9" s="2">
        <v>12.77</v>
      </c>
      <c r="P9" s="4">
        <f t="shared" si="3"/>
        <v>0.6711409396</v>
      </c>
      <c r="Q9" s="4">
        <f t="shared" si="4"/>
        <v>4.166666667</v>
      </c>
      <c r="R9" s="4">
        <f t="shared" si="5"/>
        <v>1.428571429</v>
      </c>
      <c r="S9" s="2">
        <v>12.77</v>
      </c>
    </row>
    <row r="10">
      <c r="B10" s="3">
        <v>7.0</v>
      </c>
      <c r="C10" s="3">
        <v>1.5511</v>
      </c>
      <c r="D10" s="3">
        <v>0.7167</v>
      </c>
      <c r="K10" s="2">
        <v>0.94</v>
      </c>
      <c r="L10" s="2">
        <f t="shared" si="1"/>
        <v>-6.32</v>
      </c>
      <c r="M10" s="4">
        <f t="shared" si="2"/>
        <v>-3.1</v>
      </c>
      <c r="N10" s="2">
        <v>12.77</v>
      </c>
      <c r="P10" s="4">
        <f t="shared" si="3"/>
        <v>0.7829977629</v>
      </c>
      <c r="Q10" s="4">
        <f t="shared" si="4"/>
        <v>4.166666667</v>
      </c>
      <c r="R10" s="4">
        <f t="shared" si="5"/>
        <v>1.428571429</v>
      </c>
      <c r="S10" s="2">
        <v>12.77</v>
      </c>
    </row>
    <row r="11">
      <c r="B11" s="3">
        <v>8.0</v>
      </c>
      <c r="C11" s="3">
        <v>1.7203</v>
      </c>
      <c r="D11" s="3">
        <v>0.8032</v>
      </c>
      <c r="K11" s="2">
        <v>0.94</v>
      </c>
      <c r="L11" s="2">
        <f t="shared" si="1"/>
        <v>-6.08</v>
      </c>
      <c r="M11" s="4">
        <f t="shared" si="2"/>
        <v>-2.4</v>
      </c>
      <c r="N11" s="2">
        <v>12.77</v>
      </c>
      <c r="P11" s="4">
        <f t="shared" si="3"/>
        <v>0.8948545861</v>
      </c>
      <c r="Q11" s="4">
        <f t="shared" si="4"/>
        <v>4.166666667</v>
      </c>
      <c r="R11" s="4">
        <f t="shared" si="5"/>
        <v>1.428571429</v>
      </c>
      <c r="S11" s="2">
        <v>12.77</v>
      </c>
    </row>
    <row r="12">
      <c r="B12" s="3">
        <v>9.0</v>
      </c>
      <c r="C12" s="3">
        <v>1.9195</v>
      </c>
      <c r="D12" s="3">
        <v>0.8834</v>
      </c>
      <c r="K12" s="2">
        <v>0.94</v>
      </c>
      <c r="L12" s="2">
        <f t="shared" si="1"/>
        <v>-5.84</v>
      </c>
      <c r="M12" s="4">
        <f t="shared" si="2"/>
        <v>-1.7</v>
      </c>
      <c r="N12" s="2">
        <v>12.77</v>
      </c>
      <c r="P12" s="4">
        <f t="shared" si="3"/>
        <v>1.006711409</v>
      </c>
      <c r="Q12" s="4">
        <f t="shared" si="4"/>
        <v>4.166666667</v>
      </c>
      <c r="R12" s="4">
        <f t="shared" si="5"/>
        <v>1.428571429</v>
      </c>
      <c r="S12" s="2">
        <v>12.77</v>
      </c>
    </row>
    <row r="13">
      <c r="B13" s="3">
        <v>10.0</v>
      </c>
      <c r="C13" s="3">
        <v>2.1541</v>
      </c>
      <c r="D13" s="3">
        <v>0.9564</v>
      </c>
      <c r="K13" s="2">
        <v>0.94</v>
      </c>
      <c r="L13" s="2">
        <f t="shared" si="1"/>
        <v>-5.6</v>
      </c>
      <c r="M13" s="4">
        <f t="shared" si="2"/>
        <v>-1</v>
      </c>
      <c r="N13" s="2">
        <v>12.77</v>
      </c>
      <c r="P13" s="4">
        <f t="shared" si="3"/>
        <v>1.118568233</v>
      </c>
      <c r="Q13" s="4">
        <f t="shared" si="4"/>
        <v>4.166666667</v>
      </c>
      <c r="R13" s="4">
        <f t="shared" si="5"/>
        <v>1.428571429</v>
      </c>
      <c r="S13" s="2">
        <v>12.77</v>
      </c>
    </row>
    <row r="14">
      <c r="B14" s="3">
        <v>11.0</v>
      </c>
      <c r="C14" s="3">
        <v>2.4297</v>
      </c>
      <c r="D14" s="3">
        <v>1.021</v>
      </c>
      <c r="K14" s="2">
        <v>0.94</v>
      </c>
      <c r="L14" s="2">
        <f t="shared" si="1"/>
        <v>-5.36</v>
      </c>
      <c r="M14" s="4">
        <f t="shared" si="2"/>
        <v>-0.3</v>
      </c>
      <c r="N14" s="2">
        <v>12.77</v>
      </c>
      <c r="P14" s="4">
        <f t="shared" si="3"/>
        <v>1.230425056</v>
      </c>
      <c r="Q14" s="4">
        <f t="shared" si="4"/>
        <v>4.166666667</v>
      </c>
      <c r="R14" s="4">
        <f t="shared" si="5"/>
        <v>1.428571429</v>
      </c>
      <c r="S14" s="2">
        <v>12.77</v>
      </c>
    </row>
    <row r="15">
      <c r="B15" s="3">
        <v>12.0</v>
      </c>
      <c r="C15" s="3">
        <v>2.7515</v>
      </c>
      <c r="D15" s="3">
        <v>1.077</v>
      </c>
      <c r="H15" s="2"/>
      <c r="K15" s="2">
        <v>0.94</v>
      </c>
      <c r="L15" s="2">
        <f t="shared" si="1"/>
        <v>-5.12</v>
      </c>
      <c r="M15" s="4">
        <f t="shared" si="2"/>
        <v>0.4</v>
      </c>
      <c r="N15" s="2">
        <v>12.77</v>
      </c>
      <c r="P15" s="4">
        <f t="shared" si="3"/>
        <v>1.342281879</v>
      </c>
      <c r="Q15" s="4">
        <f t="shared" si="4"/>
        <v>4.166666667</v>
      </c>
      <c r="R15" s="4">
        <f t="shared" si="5"/>
        <v>1.428571429</v>
      </c>
      <c r="S15" s="2">
        <v>12.77</v>
      </c>
    </row>
    <row r="16">
      <c r="B16" s="3">
        <v>13.0</v>
      </c>
      <c r="C16" s="3">
        <v>3.1239</v>
      </c>
      <c r="D16" s="3">
        <v>1.124</v>
      </c>
      <c r="K16" s="2">
        <v>0.94</v>
      </c>
      <c r="L16" s="2">
        <f t="shared" si="1"/>
        <v>-4.88</v>
      </c>
      <c r="M16" s="4">
        <f t="shared" si="2"/>
        <v>1.1</v>
      </c>
      <c r="N16" s="2">
        <v>12.77</v>
      </c>
      <c r="P16" s="4">
        <f t="shared" si="3"/>
        <v>1.454138702</v>
      </c>
      <c r="Q16" s="4">
        <f t="shared" si="4"/>
        <v>4.166666667</v>
      </c>
      <c r="R16" s="4">
        <f t="shared" si="5"/>
        <v>1.428571429</v>
      </c>
      <c r="S16" s="2">
        <v>12.77</v>
      </c>
    </row>
    <row r="17">
      <c r="B17" s="3">
        <v>14.0</v>
      </c>
      <c r="C17" s="3">
        <v>3.5495</v>
      </c>
      <c r="D17" s="3">
        <v>1.162</v>
      </c>
      <c r="K17" s="2">
        <v>0.94</v>
      </c>
      <c r="L17" s="2">
        <f t="shared" si="1"/>
        <v>-4.64</v>
      </c>
      <c r="M17" s="4">
        <f t="shared" si="2"/>
        <v>1.8</v>
      </c>
      <c r="N17" s="2">
        <v>12.77</v>
      </c>
      <c r="P17" s="4">
        <f t="shared" si="3"/>
        <v>1.565995526</v>
      </c>
      <c r="Q17" s="4">
        <f t="shared" si="4"/>
        <v>4.166666667</v>
      </c>
      <c r="R17" s="4">
        <f t="shared" si="5"/>
        <v>1.428571429</v>
      </c>
      <c r="S17" s="2">
        <v>12.77</v>
      </c>
    </row>
    <row r="18">
      <c r="B18" s="3">
        <v>15.0</v>
      </c>
      <c r="C18" s="3">
        <v>4.0285</v>
      </c>
      <c r="D18" s="3">
        <v>1.191</v>
      </c>
      <c r="K18" s="2">
        <v>0.94</v>
      </c>
      <c r="L18" s="2">
        <f t="shared" si="1"/>
        <v>-4.4</v>
      </c>
      <c r="M18" s="4">
        <f t="shared" si="2"/>
        <v>2.5</v>
      </c>
      <c r="N18" s="2">
        <v>12.77</v>
      </c>
      <c r="P18" s="4">
        <f t="shared" si="3"/>
        <v>1.677852349</v>
      </c>
      <c r="Q18" s="4">
        <f t="shared" si="4"/>
        <v>4.166666667</v>
      </c>
      <c r="R18" s="4">
        <f t="shared" si="5"/>
        <v>1.428571429</v>
      </c>
      <c r="S18" s="2">
        <v>12.77</v>
      </c>
    </row>
    <row r="19">
      <c r="B19" s="3">
        <v>16.0</v>
      </c>
      <c r="C19" s="3">
        <v>4.5582</v>
      </c>
      <c r="D19" s="3">
        <v>1.212</v>
      </c>
      <c r="K19" s="2">
        <v>0.94</v>
      </c>
      <c r="L19" s="2">
        <f t="shared" si="1"/>
        <v>-4.16</v>
      </c>
      <c r="M19" s="4">
        <f t="shared" si="2"/>
        <v>3.2</v>
      </c>
      <c r="N19" s="2">
        <v>12.77</v>
      </c>
      <c r="P19" s="4">
        <f t="shared" si="3"/>
        <v>1.789709172</v>
      </c>
      <c r="Q19" s="4">
        <f t="shared" si="4"/>
        <v>4.166666667</v>
      </c>
      <c r="R19" s="4">
        <f t="shared" si="5"/>
        <v>1.428571429</v>
      </c>
      <c r="S19" s="2">
        <v>12.77</v>
      </c>
    </row>
    <row r="20">
      <c r="B20" s="3">
        <v>17.0</v>
      </c>
      <c r="C20" s="3">
        <v>5.1332</v>
      </c>
      <c r="D20" s="3">
        <v>1.227</v>
      </c>
      <c r="K20" s="2">
        <v>0.94</v>
      </c>
      <c r="L20" s="2">
        <f t="shared" si="1"/>
        <v>-3.92</v>
      </c>
      <c r="M20" s="4">
        <f t="shared" si="2"/>
        <v>3.9</v>
      </c>
      <c r="N20" s="2">
        <v>12.77</v>
      </c>
      <c r="P20" s="4">
        <f t="shared" si="3"/>
        <v>1.901565996</v>
      </c>
      <c r="Q20" s="4">
        <f t="shared" si="4"/>
        <v>4.166666667</v>
      </c>
      <c r="R20" s="4">
        <f t="shared" si="5"/>
        <v>1.428571429</v>
      </c>
      <c r="S20" s="2">
        <v>12.77</v>
      </c>
    </row>
    <row r="21">
      <c r="B21" s="3">
        <v>18.0</v>
      </c>
      <c r="C21" s="3">
        <v>5.746</v>
      </c>
      <c r="D21" s="3">
        <v>1.236</v>
      </c>
      <c r="K21" s="2">
        <v>0.94</v>
      </c>
      <c r="L21" s="2">
        <f t="shared" si="1"/>
        <v>-3.68</v>
      </c>
      <c r="M21" s="4">
        <f t="shared" si="2"/>
        <v>4.6</v>
      </c>
      <c r="N21" s="2">
        <v>12.77</v>
      </c>
      <c r="P21" s="4">
        <f t="shared" si="3"/>
        <v>2.013422819</v>
      </c>
      <c r="Q21" s="4">
        <f t="shared" si="4"/>
        <v>4.166666667</v>
      </c>
      <c r="R21" s="4">
        <f t="shared" si="5"/>
        <v>1.428571429</v>
      </c>
      <c r="S21" s="2">
        <v>12.77</v>
      </c>
    </row>
    <row r="22">
      <c r="B22" s="3">
        <v>19.0</v>
      </c>
      <c r="C22" s="3">
        <v>6.3884</v>
      </c>
      <c r="D22" s="3">
        <v>1.242</v>
      </c>
      <c r="K22" s="2">
        <v>0.94</v>
      </c>
      <c r="L22" s="2">
        <f t="shared" si="1"/>
        <v>-3.44</v>
      </c>
      <c r="M22" s="4">
        <f t="shared" si="2"/>
        <v>5.3</v>
      </c>
      <c r="N22" s="2">
        <v>12.77</v>
      </c>
      <c r="P22" s="4">
        <f t="shared" si="3"/>
        <v>2.125279642</v>
      </c>
      <c r="Q22" s="4">
        <f t="shared" si="4"/>
        <v>4.166666667</v>
      </c>
      <c r="R22" s="4">
        <f t="shared" si="5"/>
        <v>1.428571429</v>
      </c>
      <c r="S22" s="2">
        <v>12.77</v>
      </c>
    </row>
    <row r="23">
      <c r="B23" s="3">
        <v>20.0</v>
      </c>
      <c r="C23" s="3">
        <v>7.0523</v>
      </c>
      <c r="D23" s="3">
        <v>1.246</v>
      </c>
      <c r="K23" s="2">
        <v>0.94</v>
      </c>
      <c r="L23" s="2">
        <f t="shared" si="1"/>
        <v>-3.2</v>
      </c>
      <c r="M23" s="4">
        <f t="shared" si="2"/>
        <v>6</v>
      </c>
      <c r="N23" s="2">
        <v>12.77</v>
      </c>
      <c r="P23" s="4">
        <f t="shared" si="3"/>
        <v>2.237136465</v>
      </c>
      <c r="Q23" s="4">
        <f t="shared" si="4"/>
        <v>4.166666667</v>
      </c>
      <c r="R23" s="4">
        <f t="shared" si="5"/>
        <v>1.428571429</v>
      </c>
      <c r="S23" s="2">
        <v>12.77</v>
      </c>
    </row>
    <row r="24">
      <c r="B24" s="3">
        <v>21.0</v>
      </c>
      <c r="C24" s="3">
        <v>7.7308</v>
      </c>
      <c r="D24" s="3">
        <v>1.248</v>
      </c>
      <c r="K24" s="2">
        <v>0.94</v>
      </c>
      <c r="L24" s="2">
        <f t="shared" si="1"/>
        <v>-2.96</v>
      </c>
      <c r="M24" s="4">
        <f t="shared" si="2"/>
        <v>6.7</v>
      </c>
      <c r="N24" s="2">
        <v>12.77</v>
      </c>
      <c r="P24" s="4">
        <f t="shared" si="3"/>
        <v>2.348993289</v>
      </c>
      <c r="Q24" s="4">
        <f t="shared" si="4"/>
        <v>4.166666667</v>
      </c>
      <c r="R24" s="4">
        <f t="shared" si="5"/>
        <v>1.428571429</v>
      </c>
      <c r="S24" s="2">
        <v>12.77</v>
      </c>
    </row>
    <row r="25">
      <c r="B25" s="3">
        <v>22.0</v>
      </c>
      <c r="C25" s="3">
        <v>8.4187</v>
      </c>
      <c r="D25" s="3">
        <v>1.249</v>
      </c>
      <c r="K25" s="2">
        <v>0.94</v>
      </c>
      <c r="L25" s="2">
        <f t="shared" si="1"/>
        <v>-2.72</v>
      </c>
      <c r="M25" s="4">
        <f t="shared" si="2"/>
        <v>7.4</v>
      </c>
      <c r="N25" s="2">
        <v>12.77</v>
      </c>
      <c r="P25" s="4">
        <f t="shared" si="3"/>
        <v>2.460850112</v>
      </c>
      <c r="Q25" s="4">
        <f t="shared" si="4"/>
        <v>4.166666667</v>
      </c>
      <c r="R25" s="4">
        <f t="shared" si="5"/>
        <v>1.428571429</v>
      </c>
      <c r="S25" s="2">
        <v>12.77</v>
      </c>
    </row>
    <row r="26">
      <c r="B26" s="3">
        <v>23.0</v>
      </c>
      <c r="C26" s="3">
        <v>9.1121</v>
      </c>
      <c r="D26" s="3">
        <v>1.249</v>
      </c>
      <c r="K26" s="2">
        <v>0.94</v>
      </c>
      <c r="L26" s="2">
        <f t="shared" si="1"/>
        <v>-2.48</v>
      </c>
      <c r="M26" s="4">
        <f t="shared" si="2"/>
        <v>8.1</v>
      </c>
      <c r="N26" s="2">
        <v>12.77</v>
      </c>
      <c r="P26" s="4">
        <f t="shared" si="3"/>
        <v>2.572706935</v>
      </c>
      <c r="Q26" s="4">
        <f t="shared" si="4"/>
        <v>4.166666667</v>
      </c>
      <c r="R26" s="4">
        <f t="shared" si="5"/>
        <v>1.428571429</v>
      </c>
      <c r="S26" s="2">
        <v>12.77</v>
      </c>
    </row>
    <row r="27">
      <c r="B27" s="3">
        <v>24.0</v>
      </c>
      <c r="C27" s="3">
        <v>9.8087</v>
      </c>
      <c r="D27" s="3">
        <v>1.25</v>
      </c>
      <c r="K27" s="2">
        <v>0.94</v>
      </c>
      <c r="L27" s="2">
        <f t="shared" si="1"/>
        <v>-2.24</v>
      </c>
      <c r="M27" s="4">
        <f t="shared" si="2"/>
        <v>8.8</v>
      </c>
      <c r="N27" s="2">
        <v>12.77</v>
      </c>
      <c r="P27" s="4">
        <f t="shared" si="3"/>
        <v>2.684563758</v>
      </c>
      <c r="Q27" s="4">
        <f t="shared" si="4"/>
        <v>4.166666667</v>
      </c>
      <c r="R27" s="4">
        <f t="shared" si="5"/>
        <v>1.428571429</v>
      </c>
      <c r="S27" s="2">
        <v>12.77</v>
      </c>
    </row>
    <row r="28">
      <c r="B28" s="3">
        <v>25.0</v>
      </c>
      <c r="C28" s="3">
        <v>10.5071</v>
      </c>
      <c r="D28" s="3">
        <v>1.25</v>
      </c>
      <c r="K28" s="2">
        <v>0.94</v>
      </c>
      <c r="L28" s="2">
        <f t="shared" si="1"/>
        <v>-2</v>
      </c>
      <c r="M28" s="4">
        <f t="shared" si="2"/>
        <v>9.5</v>
      </c>
      <c r="N28" s="2">
        <v>12.77</v>
      </c>
      <c r="P28" s="4">
        <f t="shared" si="3"/>
        <v>2.796420582</v>
      </c>
      <c r="Q28" s="4">
        <f t="shared" si="4"/>
        <v>4.166666667</v>
      </c>
      <c r="R28" s="4">
        <f t="shared" si="5"/>
        <v>1.428571429</v>
      </c>
      <c r="S28" s="2">
        <v>12.77</v>
      </c>
    </row>
    <row r="29">
      <c r="B29" s="3">
        <v>26.0</v>
      </c>
      <c r="C29" s="3">
        <v>11.2063</v>
      </c>
      <c r="D29" s="3">
        <v>1.25</v>
      </c>
      <c r="K29" s="2">
        <v>0.94</v>
      </c>
      <c r="L29" s="2">
        <f t="shared" si="1"/>
        <v>-1.76</v>
      </c>
      <c r="M29" s="4">
        <f t="shared" si="2"/>
        <v>10.2</v>
      </c>
      <c r="N29" s="2">
        <v>12.77</v>
      </c>
      <c r="P29" s="4">
        <f t="shared" si="3"/>
        <v>2.908277405</v>
      </c>
      <c r="Q29" s="4">
        <f t="shared" si="4"/>
        <v>4.166666667</v>
      </c>
      <c r="R29" s="4">
        <f t="shared" si="5"/>
        <v>1.428571429</v>
      </c>
      <c r="S29" s="2">
        <v>12.77</v>
      </c>
    </row>
    <row r="30">
      <c r="B30" s="3">
        <v>27.0</v>
      </c>
      <c r="C30" s="3">
        <v>11.9059</v>
      </c>
      <c r="D30" s="3">
        <v>1.25</v>
      </c>
      <c r="K30" s="2">
        <v>0.94</v>
      </c>
      <c r="L30" s="2">
        <f t="shared" si="1"/>
        <v>-1.52</v>
      </c>
      <c r="M30" s="4">
        <f t="shared" si="2"/>
        <v>10.9</v>
      </c>
      <c r="N30" s="2">
        <v>12.77</v>
      </c>
      <c r="P30" s="4">
        <f t="shared" si="3"/>
        <v>3.020134228</v>
      </c>
      <c r="Q30" s="4">
        <f t="shared" si="4"/>
        <v>4.166666667</v>
      </c>
      <c r="R30" s="4">
        <f t="shared" si="5"/>
        <v>1.428571429</v>
      </c>
      <c r="S30" s="2">
        <v>12.77</v>
      </c>
    </row>
    <row r="31">
      <c r="B31" s="3">
        <v>28.0</v>
      </c>
      <c r="C31" s="3">
        <v>12.6058</v>
      </c>
      <c r="D31" s="3">
        <v>1.25</v>
      </c>
      <c r="K31" s="2">
        <v>0.94</v>
      </c>
      <c r="L31" s="2">
        <f t="shared" si="1"/>
        <v>-1.28</v>
      </c>
      <c r="M31" s="4">
        <f t="shared" si="2"/>
        <v>11.6</v>
      </c>
      <c r="N31" s="2">
        <v>12.77</v>
      </c>
      <c r="P31" s="4">
        <f t="shared" si="3"/>
        <v>3.131991051</v>
      </c>
      <c r="Q31" s="4">
        <f t="shared" si="4"/>
        <v>4.166666667</v>
      </c>
      <c r="R31" s="4">
        <f t="shared" si="5"/>
        <v>1.428571429</v>
      </c>
      <c r="S31" s="2">
        <v>12.77</v>
      </c>
    </row>
    <row r="32">
      <c r="B32" s="3">
        <v>29.0</v>
      </c>
      <c r="C32" s="3">
        <v>13.3057</v>
      </c>
      <c r="D32" s="3">
        <v>1.25</v>
      </c>
      <c r="K32" s="2">
        <v>0.94</v>
      </c>
      <c r="L32" s="2">
        <f t="shared" si="1"/>
        <v>-1.04</v>
      </c>
      <c r="M32" s="4">
        <f t="shared" si="2"/>
        <v>12.3</v>
      </c>
      <c r="N32" s="2">
        <v>12.77</v>
      </c>
      <c r="P32" s="4">
        <f t="shared" si="3"/>
        <v>3.243847875</v>
      </c>
      <c r="Q32" s="4">
        <f t="shared" si="4"/>
        <v>4.166666667</v>
      </c>
      <c r="R32" s="4">
        <f t="shared" si="5"/>
        <v>1.428571429</v>
      </c>
      <c r="S32" s="2">
        <v>12.77</v>
      </c>
    </row>
    <row r="33">
      <c r="B33" s="3">
        <v>30.0</v>
      </c>
      <c r="C33" s="3">
        <v>14.0057</v>
      </c>
      <c r="D33" s="3">
        <v>1.25</v>
      </c>
      <c r="K33" s="2">
        <v>0.94</v>
      </c>
      <c r="L33" s="2">
        <f t="shared" si="1"/>
        <v>-0.8</v>
      </c>
      <c r="M33" s="4">
        <f t="shared" si="2"/>
        <v>13</v>
      </c>
      <c r="N33" s="2">
        <v>12.77</v>
      </c>
      <c r="P33" s="4">
        <f t="shared" si="3"/>
        <v>3.355704698</v>
      </c>
      <c r="Q33" s="4">
        <f t="shared" si="4"/>
        <v>4.166666667</v>
      </c>
      <c r="R33" s="4">
        <f t="shared" si="5"/>
        <v>1.428571429</v>
      </c>
      <c r="S33" s="2">
        <v>12.77</v>
      </c>
    </row>
    <row r="40">
      <c r="B40" s="1" t="s">
        <v>0</v>
      </c>
      <c r="C40" s="1" t="s">
        <v>1</v>
      </c>
      <c r="D40" s="1" t="s">
        <v>2</v>
      </c>
      <c r="K40" s="2" t="s">
        <v>3</v>
      </c>
      <c r="L40" s="2" t="s">
        <v>4</v>
      </c>
      <c r="M40" s="2" t="s">
        <v>10</v>
      </c>
      <c r="N40" s="2" t="s">
        <v>10</v>
      </c>
      <c r="O40" s="2" t="s">
        <v>6</v>
      </c>
      <c r="Q40" s="2" t="s">
        <v>7</v>
      </c>
      <c r="R40" s="2" t="s">
        <v>8</v>
      </c>
      <c r="S40" s="2" t="s">
        <v>11</v>
      </c>
      <c r="T40" s="2" t="s">
        <v>11</v>
      </c>
      <c r="U40" s="2" t="s">
        <v>6</v>
      </c>
    </row>
    <row r="41">
      <c r="B41" s="3">
        <v>1.0</v>
      </c>
      <c r="C41" s="3">
        <v>0.59</v>
      </c>
      <c r="D41" s="3">
        <v>0.1103</v>
      </c>
      <c r="K41" s="2">
        <v>0.94</v>
      </c>
      <c r="L41" s="4">
        <f t="shared" ref="L41:L70" si="8">0.24*B41-8</f>
        <v>-7.76</v>
      </c>
      <c r="M41" s="4">
        <f t="shared" ref="M41:N41" si="6">0.35*B41-8</f>
        <v>-7.65</v>
      </c>
      <c r="N41" s="4">
        <f t="shared" si="6"/>
        <v>-7.7935</v>
      </c>
      <c r="O41" s="2">
        <v>25.54</v>
      </c>
      <c r="Q41" s="4">
        <f t="shared" ref="Q41:Q70" si="10">B41/8.94</f>
        <v>0.1118568233</v>
      </c>
      <c r="R41" s="4">
        <f t="shared" ref="R41:R70" si="11">1/0.24</f>
        <v>4.166666667</v>
      </c>
      <c r="S41" s="2">
        <f t="shared" ref="S41:T41" si="7">1/0.35</f>
        <v>2.857142857</v>
      </c>
      <c r="T41" s="2">
        <f t="shared" si="7"/>
        <v>2.857142857</v>
      </c>
      <c r="U41" s="2">
        <v>25.54</v>
      </c>
    </row>
    <row r="42">
      <c r="B42" s="3">
        <v>2.0</v>
      </c>
      <c r="C42" s="3">
        <v>0.628</v>
      </c>
      <c r="D42" s="3">
        <v>0.2186</v>
      </c>
      <c r="K42" s="2">
        <v>0.94</v>
      </c>
      <c r="L42" s="4">
        <f t="shared" si="8"/>
        <v>-7.52</v>
      </c>
      <c r="M42" s="4">
        <f t="shared" ref="M42:N42" si="9">0.35*B42-8</f>
        <v>-7.3</v>
      </c>
      <c r="N42" s="4">
        <f t="shared" si="9"/>
        <v>-7.7802</v>
      </c>
      <c r="O42" s="2">
        <v>25.54</v>
      </c>
      <c r="Q42" s="4">
        <f t="shared" si="10"/>
        <v>0.2237136465</v>
      </c>
      <c r="R42" s="4">
        <f t="shared" si="11"/>
        <v>4.166666667</v>
      </c>
      <c r="S42" s="2">
        <f t="shared" ref="S42:T42" si="12">1/0.35</f>
        <v>2.857142857</v>
      </c>
      <c r="T42" s="2">
        <f t="shared" si="12"/>
        <v>2.857142857</v>
      </c>
      <c r="U42" s="2">
        <v>25.54</v>
      </c>
    </row>
    <row r="43">
      <c r="B43" s="3">
        <v>3.0</v>
      </c>
      <c r="C43" s="3">
        <v>0.6712</v>
      </c>
      <c r="D43" s="3">
        <v>0.3247</v>
      </c>
      <c r="K43" s="2">
        <v>0.94</v>
      </c>
      <c r="L43" s="4">
        <f t="shared" si="8"/>
        <v>-7.28</v>
      </c>
      <c r="M43" s="4">
        <f t="shared" ref="M43:N43" si="13">0.35*B43-8</f>
        <v>-6.95</v>
      </c>
      <c r="N43" s="4">
        <f t="shared" si="13"/>
        <v>-7.76508</v>
      </c>
      <c r="O43" s="2">
        <v>25.54</v>
      </c>
      <c r="Q43" s="4">
        <f t="shared" si="10"/>
        <v>0.3355704698</v>
      </c>
      <c r="R43" s="4">
        <f t="shared" si="11"/>
        <v>4.166666667</v>
      </c>
      <c r="S43" s="2">
        <f t="shared" ref="S43:T43" si="14">1/0.35</f>
        <v>2.857142857</v>
      </c>
      <c r="T43" s="2">
        <f t="shared" si="14"/>
        <v>2.857142857</v>
      </c>
      <c r="U43" s="2">
        <v>25.54</v>
      </c>
    </row>
    <row r="44">
      <c r="B44" s="3">
        <v>4.0</v>
      </c>
      <c r="C44" s="3">
        <v>0.7205</v>
      </c>
      <c r="D44" s="3">
        <v>0.4282</v>
      </c>
      <c r="K44" s="2">
        <v>0.94</v>
      </c>
      <c r="L44" s="4">
        <f t="shared" si="8"/>
        <v>-7.04</v>
      </c>
      <c r="M44" s="4">
        <f t="shared" ref="M44:N44" si="15">0.35*B44-8</f>
        <v>-6.6</v>
      </c>
      <c r="N44" s="4">
        <f t="shared" si="15"/>
        <v>-7.747825</v>
      </c>
      <c r="O44" s="2">
        <v>25.54</v>
      </c>
      <c r="Q44" s="4">
        <f t="shared" si="10"/>
        <v>0.4474272931</v>
      </c>
      <c r="R44" s="4">
        <f t="shared" si="11"/>
        <v>4.166666667</v>
      </c>
      <c r="S44" s="2">
        <f t="shared" ref="S44:T44" si="16">1/0.35</f>
        <v>2.857142857</v>
      </c>
      <c r="T44" s="2">
        <f t="shared" si="16"/>
        <v>2.857142857</v>
      </c>
      <c r="U44" s="2">
        <v>25.54</v>
      </c>
    </row>
    <row r="45">
      <c r="B45" s="3">
        <v>5.0</v>
      </c>
      <c r="C45" s="3">
        <v>0.7773</v>
      </c>
      <c r="D45" s="3">
        <v>0.5284</v>
      </c>
      <c r="K45" s="2">
        <v>0.94</v>
      </c>
      <c r="L45" s="4">
        <f t="shared" si="8"/>
        <v>-6.8</v>
      </c>
      <c r="M45" s="4">
        <f t="shared" ref="M45:N45" si="17">0.35*B45-8</f>
        <v>-6.25</v>
      </c>
      <c r="N45" s="4">
        <f t="shared" si="17"/>
        <v>-7.727945</v>
      </c>
      <c r="O45" s="2">
        <v>25.54</v>
      </c>
      <c r="Q45" s="4">
        <f t="shared" si="10"/>
        <v>0.5592841163</v>
      </c>
      <c r="R45" s="4">
        <f t="shared" si="11"/>
        <v>4.166666667</v>
      </c>
      <c r="S45" s="2">
        <f t="shared" ref="S45:T45" si="18">1/0.35</f>
        <v>2.857142857</v>
      </c>
      <c r="T45" s="2">
        <f t="shared" si="18"/>
        <v>2.857142857</v>
      </c>
      <c r="U45" s="2">
        <v>25.54</v>
      </c>
    </row>
    <row r="46">
      <c r="B46" s="3">
        <v>6.0</v>
      </c>
      <c r="C46" s="3">
        <v>0.8429</v>
      </c>
      <c r="D46" s="3">
        <v>0.6248</v>
      </c>
      <c r="K46" s="2">
        <v>0.94</v>
      </c>
      <c r="L46" s="4">
        <f t="shared" si="8"/>
        <v>-6.56</v>
      </c>
      <c r="M46" s="4">
        <f t="shared" ref="M46:N46" si="19">0.35*B46-8</f>
        <v>-5.9</v>
      </c>
      <c r="N46" s="4">
        <f t="shared" si="19"/>
        <v>-7.704985</v>
      </c>
      <c r="O46" s="2">
        <v>25.54</v>
      </c>
      <c r="Q46" s="4">
        <f t="shared" si="10"/>
        <v>0.6711409396</v>
      </c>
      <c r="R46" s="4">
        <f t="shared" si="11"/>
        <v>4.166666667</v>
      </c>
      <c r="S46" s="2">
        <f t="shared" ref="S46:T46" si="20">1/0.35</f>
        <v>2.857142857</v>
      </c>
      <c r="T46" s="2">
        <f t="shared" si="20"/>
        <v>2.857142857</v>
      </c>
      <c r="U46" s="2">
        <v>25.54</v>
      </c>
    </row>
    <row r="47">
      <c r="B47" s="3">
        <v>7.0</v>
      </c>
      <c r="C47" s="3">
        <v>0.919</v>
      </c>
      <c r="D47" s="3">
        <v>0.7167</v>
      </c>
      <c r="K47" s="2">
        <v>0.94</v>
      </c>
      <c r="L47" s="4">
        <f t="shared" si="8"/>
        <v>-6.32</v>
      </c>
      <c r="M47" s="4">
        <f t="shared" ref="M47:N47" si="21">0.35*B47-8</f>
        <v>-5.55</v>
      </c>
      <c r="N47" s="4">
        <f t="shared" si="21"/>
        <v>-7.67835</v>
      </c>
      <c r="O47" s="2">
        <v>25.54</v>
      </c>
      <c r="Q47" s="4">
        <f t="shared" si="10"/>
        <v>0.7829977629</v>
      </c>
      <c r="R47" s="4">
        <f t="shared" si="11"/>
        <v>4.166666667</v>
      </c>
      <c r="S47" s="2">
        <f t="shared" ref="S47:T47" si="22">1/0.35</f>
        <v>2.857142857</v>
      </c>
      <c r="T47" s="2">
        <f t="shared" si="22"/>
        <v>2.857142857</v>
      </c>
      <c r="U47" s="2">
        <v>25.54</v>
      </c>
    </row>
    <row r="48">
      <c r="B48" s="3">
        <v>8.0</v>
      </c>
      <c r="C48" s="3">
        <v>1.0079</v>
      </c>
      <c r="D48" s="3">
        <v>0.8032</v>
      </c>
      <c r="K48" s="2">
        <v>0.94</v>
      </c>
      <c r="L48" s="4">
        <f t="shared" si="8"/>
        <v>-6.08</v>
      </c>
      <c r="M48" s="4">
        <f t="shared" ref="M48:N48" si="23">0.35*B48-8</f>
        <v>-5.2</v>
      </c>
      <c r="N48" s="4">
        <f t="shared" si="23"/>
        <v>-7.647235</v>
      </c>
      <c r="O48" s="2">
        <v>25.54</v>
      </c>
      <c r="Q48" s="4">
        <f t="shared" si="10"/>
        <v>0.8948545861</v>
      </c>
      <c r="R48" s="4">
        <f t="shared" si="11"/>
        <v>4.166666667</v>
      </c>
      <c r="S48" s="2">
        <f t="shared" ref="S48:T48" si="24">1/0.35</f>
        <v>2.857142857</v>
      </c>
      <c r="T48" s="2">
        <f t="shared" si="24"/>
        <v>2.857142857</v>
      </c>
      <c r="U48" s="2">
        <v>25.54</v>
      </c>
    </row>
    <row r="49">
      <c r="B49" s="3">
        <v>9.0</v>
      </c>
      <c r="C49" s="3">
        <v>1.1118</v>
      </c>
      <c r="D49" s="3">
        <v>0.8834</v>
      </c>
      <c r="K49" s="2">
        <v>0.94</v>
      </c>
      <c r="L49" s="4">
        <f t="shared" si="8"/>
        <v>-5.84</v>
      </c>
      <c r="M49" s="4">
        <f t="shared" ref="M49:N49" si="25">0.35*B49-8</f>
        <v>-4.85</v>
      </c>
      <c r="N49" s="4">
        <f t="shared" si="25"/>
        <v>-7.61087</v>
      </c>
      <c r="O49" s="2">
        <v>25.54</v>
      </c>
      <c r="Q49" s="4">
        <f t="shared" si="10"/>
        <v>1.006711409</v>
      </c>
      <c r="R49" s="4">
        <f t="shared" si="11"/>
        <v>4.166666667</v>
      </c>
      <c r="S49" s="2">
        <f t="shared" ref="S49:T49" si="26">1/0.35</f>
        <v>2.857142857</v>
      </c>
      <c r="T49" s="2">
        <f t="shared" si="26"/>
        <v>2.857142857</v>
      </c>
      <c r="U49" s="2">
        <v>25.54</v>
      </c>
    </row>
    <row r="50">
      <c r="B50" s="3">
        <v>10.0</v>
      </c>
      <c r="C50" s="3">
        <v>1.2333</v>
      </c>
      <c r="D50" s="3">
        <v>0.9564</v>
      </c>
      <c r="K50" s="2">
        <v>0.94</v>
      </c>
      <c r="L50" s="4">
        <f t="shared" si="8"/>
        <v>-5.6</v>
      </c>
      <c r="M50" s="4">
        <f t="shared" ref="M50:N50" si="27">0.35*B50-8</f>
        <v>-4.5</v>
      </c>
      <c r="N50" s="4">
        <f t="shared" si="27"/>
        <v>-7.568345</v>
      </c>
      <c r="O50" s="2">
        <v>25.54</v>
      </c>
      <c r="Q50" s="4">
        <f t="shared" si="10"/>
        <v>1.118568233</v>
      </c>
      <c r="R50" s="4">
        <f t="shared" si="11"/>
        <v>4.166666667</v>
      </c>
      <c r="S50" s="2">
        <f t="shared" ref="S50:T50" si="28">1/0.35</f>
        <v>2.857142857</v>
      </c>
      <c r="T50" s="2">
        <f t="shared" si="28"/>
        <v>2.857142857</v>
      </c>
      <c r="U50" s="2">
        <v>25.54</v>
      </c>
    </row>
    <row r="51">
      <c r="B51" s="3">
        <v>11.0</v>
      </c>
      <c r="C51" s="3">
        <v>1.3752</v>
      </c>
      <c r="D51" s="3">
        <v>1.021</v>
      </c>
      <c r="K51" s="2">
        <v>0.94</v>
      </c>
      <c r="L51" s="4">
        <f t="shared" si="8"/>
        <v>-5.36</v>
      </c>
      <c r="M51" s="4">
        <f t="shared" ref="M51:N51" si="29">0.35*B51-8</f>
        <v>-4.15</v>
      </c>
      <c r="N51" s="4">
        <f t="shared" si="29"/>
        <v>-7.51868</v>
      </c>
      <c r="O51" s="2">
        <v>25.54</v>
      </c>
      <c r="Q51" s="4">
        <f t="shared" si="10"/>
        <v>1.230425056</v>
      </c>
      <c r="R51" s="4">
        <f t="shared" si="11"/>
        <v>4.166666667</v>
      </c>
      <c r="S51" s="2">
        <f t="shared" ref="S51:T51" si="30">1/0.35</f>
        <v>2.857142857</v>
      </c>
      <c r="T51" s="2">
        <f t="shared" si="30"/>
        <v>2.857142857</v>
      </c>
      <c r="U51" s="2">
        <v>25.54</v>
      </c>
    </row>
    <row r="52">
      <c r="B52" s="3">
        <v>12.0</v>
      </c>
      <c r="C52" s="3">
        <v>1.54</v>
      </c>
      <c r="D52" s="3">
        <v>1.077</v>
      </c>
      <c r="K52" s="2">
        <v>0.94</v>
      </c>
      <c r="L52" s="4">
        <f t="shared" si="8"/>
        <v>-5.12</v>
      </c>
      <c r="M52" s="4">
        <f t="shared" ref="M52:N52" si="31">0.35*B52-8</f>
        <v>-3.8</v>
      </c>
      <c r="N52" s="4">
        <f t="shared" si="31"/>
        <v>-7.461</v>
      </c>
      <c r="O52" s="2">
        <v>25.54</v>
      </c>
      <c r="Q52" s="4">
        <f t="shared" si="10"/>
        <v>1.342281879</v>
      </c>
      <c r="R52" s="4">
        <f t="shared" si="11"/>
        <v>4.166666667</v>
      </c>
      <c r="S52" s="2">
        <f t="shared" ref="S52:T52" si="32">1/0.35</f>
        <v>2.857142857</v>
      </c>
      <c r="T52" s="2">
        <f t="shared" si="32"/>
        <v>2.857142857</v>
      </c>
      <c r="U52" s="2">
        <v>25.54</v>
      </c>
    </row>
    <row r="53">
      <c r="B53" s="3">
        <v>13.0</v>
      </c>
      <c r="C53" s="3">
        <v>1.7297</v>
      </c>
      <c r="D53" s="3">
        <v>1.124</v>
      </c>
      <c r="K53" s="2">
        <v>0.94</v>
      </c>
      <c r="L53" s="4">
        <f t="shared" si="8"/>
        <v>-4.88</v>
      </c>
      <c r="M53" s="4">
        <f t="shared" ref="M53:N53" si="33">0.35*B53-8</f>
        <v>-3.45</v>
      </c>
      <c r="N53" s="4">
        <f t="shared" si="33"/>
        <v>-7.394605</v>
      </c>
      <c r="O53" s="2">
        <v>25.54</v>
      </c>
      <c r="Q53" s="4">
        <f t="shared" si="10"/>
        <v>1.454138702</v>
      </c>
      <c r="R53" s="4">
        <f t="shared" si="11"/>
        <v>4.166666667</v>
      </c>
      <c r="S53" s="2">
        <f t="shared" ref="S53:T53" si="34">1/0.35</f>
        <v>2.857142857</v>
      </c>
      <c r="T53" s="2">
        <f t="shared" si="34"/>
        <v>2.857142857</v>
      </c>
      <c r="U53" s="2">
        <v>25.54</v>
      </c>
    </row>
    <row r="54">
      <c r="B54" s="3">
        <v>14.0</v>
      </c>
      <c r="C54" s="3">
        <v>1.9457</v>
      </c>
      <c r="D54" s="3">
        <v>1.162</v>
      </c>
      <c r="K54" s="2">
        <v>0.94</v>
      </c>
      <c r="L54" s="4">
        <f t="shared" si="8"/>
        <v>-4.64</v>
      </c>
      <c r="M54" s="4">
        <f t="shared" ref="M54:N54" si="35">0.35*B54-8</f>
        <v>-3.1</v>
      </c>
      <c r="N54" s="4">
        <f t="shared" si="35"/>
        <v>-7.319005</v>
      </c>
      <c r="O54" s="2">
        <v>25.54</v>
      </c>
      <c r="Q54" s="4">
        <f t="shared" si="10"/>
        <v>1.565995526</v>
      </c>
      <c r="R54" s="4">
        <f t="shared" si="11"/>
        <v>4.166666667</v>
      </c>
      <c r="S54" s="2">
        <f t="shared" ref="S54:T54" si="36">1/0.35</f>
        <v>2.857142857</v>
      </c>
      <c r="T54" s="2">
        <f t="shared" si="36"/>
        <v>2.857142857</v>
      </c>
      <c r="U54" s="2">
        <v>25.54</v>
      </c>
    </row>
    <row r="55">
      <c r="B55" s="3">
        <v>15.0</v>
      </c>
      <c r="C55" s="3">
        <v>2.1879</v>
      </c>
      <c r="D55" s="3">
        <v>1.191</v>
      </c>
      <c r="K55" s="2">
        <v>0.94</v>
      </c>
      <c r="L55" s="4">
        <f t="shared" si="8"/>
        <v>-4.4</v>
      </c>
      <c r="M55" s="4">
        <f t="shared" ref="M55:N55" si="37">0.35*B55-8</f>
        <v>-2.75</v>
      </c>
      <c r="N55" s="4">
        <f t="shared" si="37"/>
        <v>-7.234235</v>
      </c>
      <c r="O55" s="2">
        <v>25.54</v>
      </c>
      <c r="Q55" s="4">
        <f t="shared" si="10"/>
        <v>1.677852349</v>
      </c>
      <c r="R55" s="4">
        <f t="shared" si="11"/>
        <v>4.166666667</v>
      </c>
      <c r="S55" s="2">
        <f t="shared" ref="S55:T55" si="38">1/0.35</f>
        <v>2.857142857</v>
      </c>
      <c r="T55" s="2">
        <f t="shared" si="38"/>
        <v>2.857142857</v>
      </c>
      <c r="U55" s="2">
        <v>25.54</v>
      </c>
    </row>
    <row r="56">
      <c r="B56" s="3">
        <v>16.0</v>
      </c>
      <c r="C56" s="3">
        <v>2.4549</v>
      </c>
      <c r="D56" s="3">
        <v>1.212</v>
      </c>
      <c r="K56" s="2">
        <v>0.94</v>
      </c>
      <c r="L56" s="4">
        <f t="shared" si="8"/>
        <v>-4.16</v>
      </c>
      <c r="M56" s="4">
        <f t="shared" ref="M56:N56" si="39">0.35*B56-8</f>
        <v>-2.4</v>
      </c>
      <c r="N56" s="4">
        <f t="shared" si="39"/>
        <v>-7.140785</v>
      </c>
      <c r="O56" s="2">
        <v>25.54</v>
      </c>
      <c r="Q56" s="4">
        <f t="shared" si="10"/>
        <v>1.789709172</v>
      </c>
      <c r="R56" s="4">
        <f t="shared" si="11"/>
        <v>4.166666667</v>
      </c>
      <c r="S56" s="2">
        <f t="shared" ref="S56:T56" si="40">1/0.35</f>
        <v>2.857142857</v>
      </c>
      <c r="T56" s="2">
        <f t="shared" si="40"/>
        <v>2.857142857</v>
      </c>
      <c r="U56" s="2">
        <v>25.54</v>
      </c>
    </row>
    <row r="57">
      <c r="B57" s="3">
        <v>17.0</v>
      </c>
      <c r="C57" s="3">
        <v>2.7441</v>
      </c>
      <c r="D57" s="3">
        <v>1.227</v>
      </c>
      <c r="K57" s="2">
        <v>0.94</v>
      </c>
      <c r="L57" s="4">
        <f t="shared" si="8"/>
        <v>-3.92</v>
      </c>
      <c r="M57" s="4">
        <f t="shared" ref="M57:N57" si="41">0.35*B57-8</f>
        <v>-2.05</v>
      </c>
      <c r="N57" s="4">
        <f t="shared" si="41"/>
        <v>-7.039565</v>
      </c>
      <c r="O57" s="2">
        <v>25.54</v>
      </c>
      <c r="Q57" s="4">
        <f t="shared" si="10"/>
        <v>1.901565996</v>
      </c>
      <c r="R57" s="4">
        <f t="shared" si="11"/>
        <v>4.166666667</v>
      </c>
      <c r="S57" s="2">
        <f t="shared" ref="S57:T57" si="42">1/0.35</f>
        <v>2.857142857</v>
      </c>
      <c r="T57" s="2">
        <f t="shared" si="42"/>
        <v>2.857142857</v>
      </c>
      <c r="U57" s="2">
        <v>25.54</v>
      </c>
    </row>
    <row r="58">
      <c r="B58" s="3">
        <v>18.0</v>
      </c>
      <c r="C58" s="3">
        <v>3.0518</v>
      </c>
      <c r="D58" s="3">
        <v>1.236</v>
      </c>
      <c r="K58" s="2">
        <v>0.94</v>
      </c>
      <c r="L58" s="4">
        <f t="shared" si="8"/>
        <v>-3.68</v>
      </c>
      <c r="M58" s="4">
        <f t="shared" ref="M58:N58" si="43">0.35*B58-8</f>
        <v>-1.7</v>
      </c>
      <c r="N58" s="4">
        <f t="shared" si="43"/>
        <v>-6.93187</v>
      </c>
      <c r="O58" s="2">
        <v>25.54</v>
      </c>
      <c r="Q58" s="4">
        <f t="shared" si="10"/>
        <v>2.013422819</v>
      </c>
      <c r="R58" s="4">
        <f t="shared" si="11"/>
        <v>4.166666667</v>
      </c>
      <c r="S58" s="2">
        <f t="shared" ref="S58:T58" si="44">1/0.35</f>
        <v>2.857142857</v>
      </c>
      <c r="T58" s="2">
        <f t="shared" si="44"/>
        <v>2.857142857</v>
      </c>
      <c r="U58" s="2">
        <v>25.54</v>
      </c>
    </row>
    <row r="59">
      <c r="B59" s="3">
        <v>19.0</v>
      </c>
      <c r="C59" s="3">
        <v>3.3739</v>
      </c>
      <c r="D59" s="3">
        <v>1.242</v>
      </c>
      <c r="K59" s="2">
        <v>0.94</v>
      </c>
      <c r="L59" s="4">
        <f t="shared" si="8"/>
        <v>-3.44</v>
      </c>
      <c r="M59" s="4">
        <f t="shared" ref="M59:N59" si="45">0.35*B59-8</f>
        <v>-1.35</v>
      </c>
      <c r="N59" s="4">
        <f t="shared" si="45"/>
        <v>-6.819135</v>
      </c>
      <c r="O59" s="2">
        <v>25.54</v>
      </c>
      <c r="Q59" s="4">
        <f t="shared" si="10"/>
        <v>2.125279642</v>
      </c>
      <c r="R59" s="4">
        <f t="shared" si="11"/>
        <v>4.166666667</v>
      </c>
      <c r="S59" s="2">
        <f t="shared" ref="S59:T59" si="46">1/0.35</f>
        <v>2.857142857</v>
      </c>
      <c r="T59" s="2">
        <f t="shared" si="46"/>
        <v>2.857142857</v>
      </c>
      <c r="U59" s="2">
        <v>25.54</v>
      </c>
    </row>
    <row r="60">
      <c r="B60" s="3">
        <v>20.0</v>
      </c>
      <c r="C60" s="3">
        <v>3.7064</v>
      </c>
      <c r="D60" s="3">
        <v>1.246</v>
      </c>
      <c r="K60" s="2">
        <v>0.94</v>
      </c>
      <c r="L60" s="4">
        <f t="shared" si="8"/>
        <v>-3.2</v>
      </c>
      <c r="M60" s="4">
        <f t="shared" ref="M60:N60" si="47">0.35*B60-8</f>
        <v>-1</v>
      </c>
      <c r="N60" s="4">
        <f t="shared" si="47"/>
        <v>-6.70276</v>
      </c>
      <c r="O60" s="2">
        <v>25.54</v>
      </c>
      <c r="Q60" s="4">
        <f t="shared" si="10"/>
        <v>2.237136465</v>
      </c>
      <c r="R60" s="4">
        <f t="shared" si="11"/>
        <v>4.166666667</v>
      </c>
      <c r="S60" s="2">
        <f t="shared" ref="S60:T60" si="48">1/0.35</f>
        <v>2.857142857</v>
      </c>
      <c r="T60" s="2">
        <f t="shared" si="48"/>
        <v>2.857142857</v>
      </c>
      <c r="U60" s="2">
        <v>25.54</v>
      </c>
    </row>
    <row r="61">
      <c r="B61" s="3">
        <v>21.0</v>
      </c>
      <c r="C61" s="3">
        <v>4.046</v>
      </c>
      <c r="D61" s="3">
        <v>1.248</v>
      </c>
      <c r="K61" s="2">
        <v>0.94</v>
      </c>
      <c r="L61" s="4">
        <f t="shared" si="8"/>
        <v>-2.96</v>
      </c>
      <c r="M61" s="4">
        <f t="shared" ref="M61:N61" si="49">0.35*B61-8</f>
        <v>-0.65</v>
      </c>
      <c r="N61" s="4">
        <f t="shared" si="49"/>
        <v>-6.5839</v>
      </c>
      <c r="O61" s="2">
        <v>25.54</v>
      </c>
      <c r="Q61" s="4">
        <f t="shared" si="10"/>
        <v>2.348993289</v>
      </c>
      <c r="R61" s="4">
        <f t="shared" si="11"/>
        <v>4.166666667</v>
      </c>
      <c r="S61" s="2">
        <f t="shared" ref="S61:T61" si="50">1/0.35</f>
        <v>2.857142857</v>
      </c>
      <c r="T61" s="2">
        <f t="shared" si="50"/>
        <v>2.857142857</v>
      </c>
      <c r="U61" s="2">
        <v>25.54</v>
      </c>
    </row>
    <row r="62">
      <c r="B62" s="3">
        <v>22.0</v>
      </c>
      <c r="C62" s="3">
        <v>4.3902</v>
      </c>
      <c r="D62" s="3">
        <v>1.249</v>
      </c>
      <c r="K62" s="2">
        <v>0.94</v>
      </c>
      <c r="L62" s="4">
        <f t="shared" si="8"/>
        <v>-2.72</v>
      </c>
      <c r="M62" s="4">
        <f t="shared" ref="M62:N62" si="51">0.35*B62-8</f>
        <v>-0.3</v>
      </c>
      <c r="N62" s="4">
        <f t="shared" si="51"/>
        <v>-6.46343</v>
      </c>
      <c r="O62" s="2">
        <v>25.54</v>
      </c>
      <c r="Q62" s="4">
        <f t="shared" si="10"/>
        <v>2.460850112</v>
      </c>
      <c r="R62" s="4">
        <f t="shared" si="11"/>
        <v>4.166666667</v>
      </c>
      <c r="S62" s="2">
        <f t="shared" ref="S62:T62" si="52">1/0.35</f>
        <v>2.857142857</v>
      </c>
      <c r="T62" s="2">
        <f t="shared" si="52"/>
        <v>2.857142857</v>
      </c>
      <c r="U62" s="2">
        <v>25.54</v>
      </c>
    </row>
    <row r="63">
      <c r="B63" s="3">
        <v>23.0</v>
      </c>
      <c r="C63" s="3">
        <v>4.737</v>
      </c>
      <c r="D63" s="3">
        <v>1.249</v>
      </c>
      <c r="K63" s="2">
        <v>0.94</v>
      </c>
      <c r="L63" s="4">
        <f t="shared" si="8"/>
        <v>-2.48</v>
      </c>
      <c r="M63" s="4">
        <f t="shared" ref="M63:N63" si="53">0.35*B63-8</f>
        <v>0.05</v>
      </c>
      <c r="N63" s="4">
        <f t="shared" si="53"/>
        <v>-6.34205</v>
      </c>
      <c r="O63" s="2">
        <v>25.54</v>
      </c>
      <c r="Q63" s="4">
        <f t="shared" si="10"/>
        <v>2.572706935</v>
      </c>
      <c r="R63" s="4">
        <f t="shared" si="11"/>
        <v>4.166666667</v>
      </c>
      <c r="S63" s="2">
        <f t="shared" ref="S63:T63" si="54">1/0.35</f>
        <v>2.857142857</v>
      </c>
      <c r="T63" s="2">
        <f t="shared" si="54"/>
        <v>2.857142857</v>
      </c>
      <c r="U63" s="2">
        <v>25.54</v>
      </c>
    </row>
    <row r="64">
      <c r="B64" s="3">
        <v>24.0</v>
      </c>
      <c r="C64" s="3">
        <v>5.0854</v>
      </c>
      <c r="D64" s="3">
        <v>1.25</v>
      </c>
      <c r="K64" s="2">
        <v>0.94</v>
      </c>
      <c r="L64" s="4">
        <f t="shared" si="8"/>
        <v>-2.24</v>
      </c>
      <c r="M64" s="4">
        <f t="shared" ref="M64:N64" si="55">0.35*B64-8</f>
        <v>0.4</v>
      </c>
      <c r="N64" s="4">
        <f t="shared" si="55"/>
        <v>-6.22011</v>
      </c>
      <c r="O64" s="2">
        <v>25.54</v>
      </c>
      <c r="Q64" s="4">
        <f t="shared" si="10"/>
        <v>2.684563758</v>
      </c>
      <c r="R64" s="4">
        <f t="shared" si="11"/>
        <v>4.166666667</v>
      </c>
      <c r="S64" s="2">
        <f t="shared" ref="S64:T64" si="56">1/0.35</f>
        <v>2.857142857</v>
      </c>
      <c r="T64" s="2">
        <f t="shared" si="56"/>
        <v>2.857142857</v>
      </c>
      <c r="U64" s="2">
        <v>25.54</v>
      </c>
    </row>
    <row r="65">
      <c r="B65" s="3">
        <v>25.0</v>
      </c>
      <c r="C65" s="3">
        <v>5.4346</v>
      </c>
      <c r="D65" s="3">
        <v>1.25</v>
      </c>
      <c r="K65" s="2">
        <v>0.94</v>
      </c>
      <c r="L65" s="4">
        <f t="shared" si="8"/>
        <v>-2</v>
      </c>
      <c r="M65" s="4">
        <f t="shared" ref="M65:N65" si="57">0.35*B65-8</f>
        <v>0.75</v>
      </c>
      <c r="N65" s="4">
        <f t="shared" si="57"/>
        <v>-6.09789</v>
      </c>
      <c r="O65" s="2">
        <v>25.54</v>
      </c>
      <c r="Q65" s="4">
        <f t="shared" si="10"/>
        <v>2.796420582</v>
      </c>
      <c r="R65" s="4">
        <f t="shared" si="11"/>
        <v>4.166666667</v>
      </c>
      <c r="S65" s="2">
        <f t="shared" ref="S65:T65" si="58">1/0.35</f>
        <v>2.857142857</v>
      </c>
      <c r="T65" s="2">
        <f t="shared" si="58"/>
        <v>2.857142857</v>
      </c>
      <c r="U65" s="2">
        <v>25.54</v>
      </c>
    </row>
    <row r="66">
      <c r="B66" s="3">
        <v>26.0</v>
      </c>
      <c r="C66" s="3">
        <v>5.7843</v>
      </c>
      <c r="D66" s="3">
        <v>1.25</v>
      </c>
      <c r="K66" s="2">
        <v>0.94</v>
      </c>
      <c r="L66" s="4">
        <f t="shared" si="8"/>
        <v>-1.76</v>
      </c>
      <c r="M66" s="4">
        <f t="shared" ref="M66:N66" si="59">0.35*B66-8</f>
        <v>1.1</v>
      </c>
      <c r="N66" s="4">
        <f t="shared" si="59"/>
        <v>-5.975495</v>
      </c>
      <c r="O66" s="2">
        <v>25.54</v>
      </c>
      <c r="Q66" s="4">
        <f t="shared" si="10"/>
        <v>2.908277405</v>
      </c>
      <c r="R66" s="4">
        <f t="shared" si="11"/>
        <v>4.166666667</v>
      </c>
      <c r="S66" s="2">
        <f t="shared" ref="S66:T66" si="60">1/0.35</f>
        <v>2.857142857</v>
      </c>
      <c r="T66" s="2">
        <f t="shared" si="60"/>
        <v>2.857142857</v>
      </c>
      <c r="U66" s="2">
        <v>25.54</v>
      </c>
    </row>
    <row r="67">
      <c r="B67" s="3">
        <v>27.0</v>
      </c>
      <c r="C67" s="3">
        <v>6.1341</v>
      </c>
      <c r="D67" s="3">
        <v>1.25</v>
      </c>
      <c r="K67" s="2">
        <v>0.94</v>
      </c>
      <c r="L67" s="4">
        <f t="shared" si="8"/>
        <v>-1.52</v>
      </c>
      <c r="M67" s="4">
        <f t="shared" ref="M67:N67" si="61">0.35*B67-8</f>
        <v>1.45</v>
      </c>
      <c r="N67" s="4">
        <f t="shared" si="61"/>
        <v>-5.853065</v>
      </c>
      <c r="O67" s="2">
        <v>25.54</v>
      </c>
      <c r="Q67" s="4">
        <f t="shared" si="10"/>
        <v>3.020134228</v>
      </c>
      <c r="R67" s="4">
        <f t="shared" si="11"/>
        <v>4.166666667</v>
      </c>
      <c r="S67" s="2">
        <f t="shared" ref="S67:T67" si="62">1/0.35</f>
        <v>2.857142857</v>
      </c>
      <c r="T67" s="2">
        <f t="shared" si="62"/>
        <v>2.857142857</v>
      </c>
      <c r="U67" s="2">
        <v>25.54</v>
      </c>
    </row>
    <row r="68">
      <c r="B68" s="3">
        <v>28.0</v>
      </c>
      <c r="C68" s="3">
        <v>6.484</v>
      </c>
      <c r="D68" s="3">
        <v>1.25</v>
      </c>
      <c r="K68" s="2">
        <v>0.94</v>
      </c>
      <c r="L68" s="4">
        <f t="shared" si="8"/>
        <v>-1.28</v>
      </c>
      <c r="M68" s="4">
        <f t="shared" ref="M68:N68" si="63">0.35*B68-8</f>
        <v>1.8</v>
      </c>
      <c r="N68" s="4">
        <f t="shared" si="63"/>
        <v>-5.7306</v>
      </c>
      <c r="O68" s="2">
        <v>25.54</v>
      </c>
      <c r="Q68" s="4">
        <f t="shared" si="10"/>
        <v>3.131991051</v>
      </c>
      <c r="R68" s="4">
        <f t="shared" si="11"/>
        <v>4.166666667</v>
      </c>
      <c r="S68" s="2">
        <f t="shared" ref="S68:T68" si="64">1/0.35</f>
        <v>2.857142857</v>
      </c>
      <c r="T68" s="2">
        <f t="shared" si="64"/>
        <v>2.857142857</v>
      </c>
      <c r="U68" s="2">
        <v>25.54</v>
      </c>
    </row>
    <row r="69">
      <c r="B69" s="3">
        <v>29.0</v>
      </c>
      <c r="C69" s="3">
        <v>6.834</v>
      </c>
      <c r="D69" s="3">
        <v>1.25</v>
      </c>
      <c r="K69" s="2">
        <v>0.94</v>
      </c>
      <c r="L69" s="4">
        <f t="shared" si="8"/>
        <v>-1.04</v>
      </c>
      <c r="M69" s="4">
        <f t="shared" ref="M69:N69" si="65">0.35*B69-8</f>
        <v>2.15</v>
      </c>
      <c r="N69" s="4">
        <f t="shared" si="65"/>
        <v>-5.6081</v>
      </c>
      <c r="O69" s="2">
        <v>25.54</v>
      </c>
      <c r="Q69" s="4">
        <f t="shared" si="10"/>
        <v>3.243847875</v>
      </c>
      <c r="R69" s="4">
        <f t="shared" si="11"/>
        <v>4.166666667</v>
      </c>
      <c r="S69" s="2">
        <f t="shared" ref="S69:T69" si="66">1/0.35</f>
        <v>2.857142857</v>
      </c>
      <c r="T69" s="2">
        <f t="shared" si="66"/>
        <v>2.857142857</v>
      </c>
      <c r="U69" s="2">
        <v>25.54</v>
      </c>
    </row>
    <row r="70">
      <c r="B70" s="3">
        <v>30.0</v>
      </c>
      <c r="C70" s="3">
        <v>7.184</v>
      </c>
      <c r="D70" s="3">
        <v>1.25</v>
      </c>
      <c r="K70" s="2">
        <v>0.94</v>
      </c>
      <c r="L70" s="4">
        <f t="shared" si="8"/>
        <v>-0.8</v>
      </c>
      <c r="M70" s="4">
        <f t="shared" ref="M70:N70" si="67">0.35*B70-8</f>
        <v>2.5</v>
      </c>
      <c r="N70" s="4">
        <f t="shared" si="67"/>
        <v>-5.4856</v>
      </c>
      <c r="O70" s="2">
        <v>25.54</v>
      </c>
      <c r="Q70" s="4">
        <f t="shared" si="10"/>
        <v>3.355704698</v>
      </c>
      <c r="R70" s="4">
        <f t="shared" si="11"/>
        <v>4.166666667</v>
      </c>
      <c r="S70" s="2">
        <f t="shared" ref="S70:T70" si="68">1/0.35</f>
        <v>2.857142857</v>
      </c>
      <c r="T70" s="2">
        <f t="shared" si="68"/>
        <v>2.857142857</v>
      </c>
      <c r="U70" s="2">
        <v>25.54</v>
      </c>
    </row>
  </sheetData>
  <mergeCells count="2">
    <mergeCell ref="B34:J34"/>
    <mergeCell ref="B2:J2"/>
  </mergeCells>
  <drawing r:id="rId1"/>
</worksheet>
</file>