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 activeTab="1"/>
  </bookViews>
  <sheets>
    <sheet name="Sheet1" sheetId="2" r:id="rId1"/>
    <sheet name="pivot_hottime_houly_2018_ed (2" sheetId="1" r:id="rId2"/>
  </sheets>
  <definedNames>
    <definedName name="_xlnm._FilterDatabase" localSheetId="1" hidden="1">'pivot_hottime_houly_2018_ed (2'!$A$1:$O$425</definedName>
  </definedName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S10" i="1" l="1"/>
  <c r="S24" i="1"/>
  <c r="S6" i="1"/>
  <c r="S11" i="1"/>
  <c r="S19" i="1"/>
  <c r="S13" i="1"/>
  <c r="S26" i="1"/>
  <c r="S9" i="1"/>
  <c r="S25" i="1"/>
  <c r="S17" i="1"/>
  <c r="S18" i="1"/>
  <c r="S7" i="1"/>
  <c r="S14" i="1"/>
  <c r="S4" i="1"/>
  <c r="S21" i="1"/>
  <c r="S15" i="1"/>
  <c r="S3" i="1"/>
  <c r="S20" i="1"/>
  <c r="S5" i="1"/>
  <c r="S22" i="1"/>
  <c r="S16" i="1"/>
  <c r="S12" i="1"/>
  <c r="S8" i="1"/>
  <c r="S23" i="1"/>
  <c r="S2" i="1"/>
  <c r="AA12" i="1"/>
  <c r="AA13" i="1"/>
  <c r="AA3" i="1"/>
  <c r="AA6" i="1"/>
  <c r="AA21" i="1"/>
  <c r="AA10" i="1"/>
  <c r="AA24" i="1"/>
  <c r="AA5" i="1"/>
  <c r="AA16" i="1"/>
  <c r="AA15" i="1"/>
  <c r="AA11" i="1"/>
  <c r="AA19" i="1"/>
  <c r="AA20" i="1"/>
  <c r="AA18" i="1"/>
  <c r="AA22" i="1"/>
  <c r="AA7" i="1"/>
  <c r="AA2" i="1"/>
  <c r="AA14" i="1"/>
  <c r="AA17" i="1"/>
  <c r="AA23" i="1"/>
  <c r="AA4" i="1"/>
  <c r="AA25" i="1"/>
  <c r="AA26" i="1"/>
  <c r="AA9" i="1"/>
  <c r="AA8" i="1"/>
  <c r="AG2" i="1"/>
  <c r="AG6" i="1"/>
  <c r="AG7" i="1"/>
  <c r="AG3" i="1"/>
  <c r="AG4" i="1"/>
  <c r="AG9" i="1"/>
  <c r="AG11" i="1"/>
  <c r="AG5" i="1"/>
  <c r="AG12" i="1"/>
  <c r="AG16" i="1"/>
  <c r="AG8" i="1"/>
  <c r="AG13" i="1"/>
  <c r="AG22" i="1"/>
  <c r="AG10" i="1"/>
  <c r="AG15" i="1"/>
  <c r="AG14" i="1"/>
  <c r="AG17" i="1"/>
  <c r="AG19" i="1"/>
  <c r="AG23" i="1"/>
  <c r="AG18" i="1"/>
  <c r="AG26" i="1"/>
  <c r="AG20" i="1"/>
  <c r="AG21" i="1"/>
  <c r="AG24" i="1"/>
  <c r="AG25" i="1"/>
  <c r="J173" i="1"/>
  <c r="K173" i="1" s="1"/>
  <c r="N173" i="1" s="1"/>
  <c r="J193" i="1"/>
  <c r="K193" i="1" s="1"/>
  <c r="N193" i="1" s="1"/>
  <c r="J32" i="1"/>
  <c r="K32" i="1" s="1"/>
  <c r="N32" i="1" s="1"/>
  <c r="J30" i="1"/>
  <c r="K30" i="1" s="1"/>
  <c r="N30" i="1" s="1"/>
  <c r="J93" i="1"/>
  <c r="K93" i="1" s="1"/>
  <c r="N93" i="1" s="1"/>
  <c r="J25" i="1"/>
  <c r="K25" i="1" s="1"/>
  <c r="N25" i="1" s="1"/>
  <c r="J47" i="1"/>
  <c r="K47" i="1" s="1"/>
  <c r="N47" i="1" s="1"/>
  <c r="J82" i="1"/>
  <c r="K82" i="1" s="1"/>
  <c r="N82" i="1" s="1"/>
  <c r="J76" i="1"/>
  <c r="K76" i="1" s="1"/>
  <c r="N76" i="1" s="1"/>
  <c r="J22" i="1"/>
  <c r="K22" i="1" s="1"/>
  <c r="N22" i="1" s="1"/>
  <c r="J43" i="1"/>
  <c r="K43" i="1" s="1"/>
  <c r="N43" i="1" s="1"/>
  <c r="J62" i="1"/>
  <c r="K62" i="1" s="1"/>
  <c r="N62" i="1" s="1"/>
  <c r="J87" i="1"/>
  <c r="K87" i="1" s="1"/>
  <c r="N87" i="1" s="1"/>
  <c r="J31" i="1"/>
  <c r="K31" i="1" s="1"/>
  <c r="N31" i="1" s="1"/>
  <c r="J28" i="1"/>
  <c r="K28" i="1" s="1"/>
  <c r="N28" i="1" s="1"/>
  <c r="J20" i="1"/>
  <c r="K20" i="1" s="1"/>
  <c r="N20" i="1" s="1"/>
  <c r="J37" i="1"/>
  <c r="K37" i="1" s="1"/>
  <c r="N37" i="1" s="1"/>
  <c r="J204" i="1"/>
  <c r="K204" i="1" s="1"/>
  <c r="N204" i="1" s="1"/>
  <c r="J236" i="1"/>
  <c r="K236" i="1" s="1"/>
  <c r="N236" i="1" s="1"/>
  <c r="J116" i="1"/>
  <c r="K116" i="1" s="1"/>
  <c r="N116" i="1" s="1"/>
  <c r="J35" i="1"/>
  <c r="K35" i="1" s="1"/>
  <c r="N35" i="1" s="1"/>
  <c r="J127" i="1"/>
  <c r="K127" i="1" s="1"/>
  <c r="N127" i="1" s="1"/>
  <c r="J249" i="1"/>
  <c r="K249" i="1" s="1"/>
  <c r="N249" i="1" s="1"/>
  <c r="J376" i="1"/>
  <c r="K376" i="1" s="1"/>
  <c r="N376" i="1" s="1"/>
  <c r="J102" i="1"/>
  <c r="K102" i="1" s="1"/>
  <c r="N102" i="1" s="1"/>
  <c r="J380" i="1"/>
  <c r="K380" i="1" s="1"/>
  <c r="N380" i="1" s="1"/>
  <c r="J178" i="1"/>
  <c r="K178" i="1" s="1"/>
  <c r="N178" i="1" s="1"/>
  <c r="J192" i="1"/>
  <c r="K192" i="1" s="1"/>
  <c r="N192" i="1" s="1"/>
  <c r="J269" i="1"/>
  <c r="K269" i="1" s="1"/>
  <c r="N269" i="1" s="1"/>
  <c r="J233" i="1"/>
  <c r="K233" i="1" s="1"/>
  <c r="N233" i="1" s="1"/>
  <c r="J207" i="1"/>
  <c r="K207" i="1" s="1"/>
  <c r="N207" i="1" s="1"/>
  <c r="J188" i="1"/>
  <c r="K188" i="1" s="1"/>
  <c r="N188" i="1" s="1"/>
  <c r="J167" i="1"/>
  <c r="K167" i="1" s="1"/>
  <c r="N167" i="1" s="1"/>
  <c r="J231" i="1"/>
  <c r="K231" i="1" s="1"/>
  <c r="N231" i="1" s="1"/>
  <c r="J325" i="1"/>
  <c r="K325" i="1" s="1"/>
  <c r="N325" i="1" s="1"/>
  <c r="J337" i="1"/>
  <c r="K337" i="1" s="1"/>
  <c r="N337" i="1" s="1"/>
  <c r="J219" i="1"/>
  <c r="K219" i="1" s="1"/>
  <c r="N219" i="1" s="1"/>
  <c r="J104" i="1"/>
  <c r="K104" i="1" s="1"/>
  <c r="N104" i="1" s="1"/>
  <c r="J148" i="1"/>
  <c r="K148" i="1" s="1"/>
  <c r="N148" i="1" s="1"/>
  <c r="J125" i="1"/>
  <c r="K125" i="1" s="1"/>
  <c r="N125" i="1" s="1"/>
  <c r="J139" i="1"/>
  <c r="K139" i="1" s="1"/>
  <c r="N139" i="1" s="1"/>
  <c r="J290" i="1"/>
  <c r="K290" i="1" s="1"/>
  <c r="N290" i="1" s="1"/>
  <c r="J260" i="1"/>
  <c r="K260" i="1" s="1"/>
  <c r="N260" i="1" s="1"/>
  <c r="J149" i="1"/>
  <c r="K149" i="1" s="1"/>
  <c r="N149" i="1" s="1"/>
  <c r="J159" i="1"/>
  <c r="K159" i="1" s="1"/>
  <c r="N159" i="1" s="1"/>
  <c r="J68" i="1"/>
  <c r="K68" i="1" s="1"/>
  <c r="N68" i="1" s="1"/>
  <c r="J97" i="1"/>
  <c r="K97" i="1" s="1"/>
  <c r="N97" i="1" s="1"/>
  <c r="J195" i="1"/>
  <c r="K195" i="1" s="1"/>
  <c r="N195" i="1" s="1"/>
  <c r="J181" i="1"/>
  <c r="K181" i="1" s="1"/>
  <c r="N181" i="1" s="1"/>
  <c r="J85" i="1"/>
  <c r="K85" i="1" s="1"/>
  <c r="N85" i="1" s="1"/>
  <c r="J182" i="1"/>
  <c r="K182" i="1" s="1"/>
  <c r="N182" i="1" s="1"/>
  <c r="J112" i="1"/>
  <c r="K112" i="1" s="1"/>
  <c r="N112" i="1" s="1"/>
  <c r="J147" i="1"/>
  <c r="K147" i="1" s="1"/>
  <c r="N147" i="1" s="1"/>
  <c r="J358" i="1"/>
  <c r="K358" i="1" s="1"/>
  <c r="N358" i="1" s="1"/>
  <c r="J369" i="1"/>
  <c r="K369" i="1" s="1"/>
  <c r="N369" i="1" s="1"/>
  <c r="J133" i="1"/>
  <c r="K133" i="1" s="1"/>
  <c r="N133" i="1" s="1"/>
  <c r="J306" i="1"/>
  <c r="K306" i="1" s="1"/>
  <c r="N306" i="1" s="1"/>
  <c r="J372" i="1"/>
  <c r="K372" i="1" s="1"/>
  <c r="N372" i="1" s="1"/>
  <c r="J150" i="1"/>
  <c r="K150" i="1" s="1"/>
  <c r="N150" i="1" s="1"/>
  <c r="J172" i="1"/>
  <c r="K172" i="1" s="1"/>
  <c r="N172" i="1" s="1"/>
  <c r="J179" i="1"/>
  <c r="K179" i="1" s="1"/>
  <c r="N179" i="1" s="1"/>
  <c r="J138" i="1"/>
  <c r="K138" i="1" s="1"/>
  <c r="N138" i="1" s="1"/>
  <c r="J329" i="1"/>
  <c r="K329" i="1" s="1"/>
  <c r="N329" i="1" s="1"/>
  <c r="J217" i="1"/>
  <c r="K217" i="1" s="1"/>
  <c r="N217" i="1" s="1"/>
  <c r="J197" i="1"/>
  <c r="K197" i="1" s="1"/>
  <c r="N197" i="1" s="1"/>
  <c r="J140" i="1"/>
  <c r="K140" i="1" s="1"/>
  <c r="N140" i="1" s="1"/>
  <c r="J385" i="1"/>
  <c r="K385" i="1" s="1"/>
  <c r="N385" i="1" s="1"/>
  <c r="J359" i="1"/>
  <c r="K359" i="1" s="1"/>
  <c r="N359" i="1" s="1"/>
  <c r="J346" i="1"/>
  <c r="K346" i="1" s="1"/>
  <c r="N346" i="1" s="1"/>
  <c r="J263" i="1"/>
  <c r="K263" i="1" s="1"/>
  <c r="N263" i="1" s="1"/>
  <c r="J261" i="1"/>
  <c r="K261" i="1" s="1"/>
  <c r="N261" i="1" s="1"/>
  <c r="J271" i="1"/>
  <c r="K271" i="1" s="1"/>
  <c r="N271" i="1" s="1"/>
  <c r="J328" i="1"/>
  <c r="K328" i="1" s="1"/>
  <c r="N328" i="1" s="1"/>
  <c r="J408" i="1"/>
  <c r="K408" i="1" s="1"/>
  <c r="N408" i="1" s="1"/>
  <c r="J424" i="1"/>
  <c r="K424" i="1" s="1"/>
  <c r="N424" i="1" s="1"/>
  <c r="J377" i="1"/>
  <c r="K377" i="1" s="1"/>
  <c r="N377" i="1" s="1"/>
  <c r="J256" i="1"/>
  <c r="K256" i="1" s="1"/>
  <c r="N256" i="1" s="1"/>
  <c r="J382" i="1"/>
  <c r="K382" i="1" s="1"/>
  <c r="N382" i="1" s="1"/>
  <c r="J392" i="1"/>
  <c r="K392" i="1" s="1"/>
  <c r="N392" i="1" s="1"/>
  <c r="J390" i="1"/>
  <c r="K390" i="1" s="1"/>
  <c r="N390" i="1" s="1"/>
  <c r="J411" i="1"/>
  <c r="K411" i="1" s="1"/>
  <c r="N411" i="1" s="1"/>
  <c r="J365" i="1"/>
  <c r="K365" i="1" s="1"/>
  <c r="N365" i="1" s="1"/>
  <c r="J368" i="1"/>
  <c r="K368" i="1" s="1"/>
  <c r="N368" i="1" s="1"/>
  <c r="J310" i="1"/>
  <c r="K310" i="1" s="1"/>
  <c r="N310" i="1" s="1"/>
  <c r="J381" i="1"/>
  <c r="K381" i="1" s="1"/>
  <c r="N381" i="1" s="1"/>
  <c r="J416" i="1"/>
  <c r="K416" i="1" s="1"/>
  <c r="N416" i="1" s="1"/>
  <c r="J350" i="1"/>
  <c r="K350" i="1" s="1"/>
  <c r="N350" i="1" s="1"/>
  <c r="J395" i="1"/>
  <c r="K395" i="1" s="1"/>
  <c r="N395" i="1" s="1"/>
  <c r="J341" i="1"/>
  <c r="K341" i="1" s="1"/>
  <c r="N341" i="1" s="1"/>
  <c r="J413" i="1"/>
  <c r="K413" i="1" s="1"/>
  <c r="N413" i="1" s="1"/>
  <c r="J307" i="1"/>
  <c r="K307" i="1" s="1"/>
  <c r="N307" i="1" s="1"/>
  <c r="J425" i="1"/>
  <c r="K425" i="1" s="1"/>
  <c r="N425" i="1" s="1"/>
  <c r="J343" i="1"/>
  <c r="K343" i="1" s="1"/>
  <c r="N343" i="1" s="1"/>
  <c r="J89" i="1"/>
  <c r="K89" i="1" s="1"/>
  <c r="N89" i="1" s="1"/>
  <c r="J209" i="1"/>
  <c r="K209" i="1" s="1"/>
  <c r="N209" i="1" s="1"/>
  <c r="J203" i="1"/>
  <c r="K203" i="1" s="1"/>
  <c r="N203" i="1" s="1"/>
  <c r="J101" i="1"/>
  <c r="K101" i="1" s="1"/>
  <c r="N101" i="1" s="1"/>
  <c r="J229" i="1"/>
  <c r="K229" i="1" s="1"/>
  <c r="N229" i="1" s="1"/>
  <c r="J232" i="1"/>
  <c r="K232" i="1" s="1"/>
  <c r="N232" i="1" s="1"/>
  <c r="J145" i="1"/>
  <c r="K145" i="1" s="1"/>
  <c r="N145" i="1" s="1"/>
  <c r="J169" i="1"/>
  <c r="K169" i="1" s="1"/>
  <c r="N169" i="1" s="1"/>
  <c r="J164" i="1"/>
  <c r="K164" i="1" s="1"/>
  <c r="N164" i="1" s="1"/>
  <c r="J111" i="1"/>
  <c r="K111" i="1" s="1"/>
  <c r="N111" i="1" s="1"/>
  <c r="J302" i="1"/>
  <c r="K302" i="1" s="1"/>
  <c r="N302" i="1" s="1"/>
  <c r="J259" i="1"/>
  <c r="K259" i="1" s="1"/>
  <c r="N259" i="1" s="1"/>
  <c r="J296" i="1"/>
  <c r="K296" i="1" s="1"/>
  <c r="N296" i="1" s="1"/>
  <c r="J168" i="1"/>
  <c r="K168" i="1" s="1"/>
  <c r="N168" i="1" s="1"/>
  <c r="J77" i="1"/>
  <c r="K77" i="1" s="1"/>
  <c r="N77" i="1" s="1"/>
  <c r="J321" i="1"/>
  <c r="K321" i="1" s="1"/>
  <c r="N321" i="1" s="1"/>
  <c r="J155" i="1"/>
  <c r="K155" i="1" s="1"/>
  <c r="N155" i="1" s="1"/>
  <c r="J194" i="1"/>
  <c r="K194" i="1" s="1"/>
  <c r="N194" i="1" s="1"/>
  <c r="J317" i="1"/>
  <c r="K317" i="1" s="1"/>
  <c r="N317" i="1" s="1"/>
  <c r="J163" i="1"/>
  <c r="K163" i="1" s="1"/>
  <c r="N163" i="1" s="1"/>
  <c r="J286" i="1"/>
  <c r="K286" i="1" s="1"/>
  <c r="N286" i="1" s="1"/>
  <c r="J292" i="1"/>
  <c r="K292" i="1" s="1"/>
  <c r="N292" i="1" s="1"/>
  <c r="J78" i="1"/>
  <c r="K78" i="1" s="1"/>
  <c r="N78" i="1" s="1"/>
  <c r="J64" i="1"/>
  <c r="K64" i="1" s="1"/>
  <c r="N64" i="1" s="1"/>
  <c r="J199" i="1"/>
  <c r="K199" i="1" s="1"/>
  <c r="N199" i="1" s="1"/>
  <c r="J80" i="1"/>
  <c r="K80" i="1" s="1"/>
  <c r="N80" i="1" s="1"/>
  <c r="J208" i="1"/>
  <c r="K208" i="1" s="1"/>
  <c r="N208" i="1" s="1"/>
  <c r="J95" i="1"/>
  <c r="K95" i="1" s="1"/>
  <c r="N95" i="1" s="1"/>
  <c r="J282" i="1"/>
  <c r="K282" i="1" s="1"/>
  <c r="N282" i="1" s="1"/>
  <c r="J91" i="1"/>
  <c r="K91" i="1" s="1"/>
  <c r="N91" i="1" s="1"/>
  <c r="J83" i="1"/>
  <c r="K83" i="1" s="1"/>
  <c r="N83" i="1" s="1"/>
  <c r="J132" i="1"/>
  <c r="K132" i="1" s="1"/>
  <c r="N132" i="1" s="1"/>
  <c r="J353" i="1"/>
  <c r="K353" i="1" s="1"/>
  <c r="N353" i="1" s="1"/>
  <c r="J242" i="1"/>
  <c r="K242" i="1" s="1"/>
  <c r="N242" i="1" s="1"/>
  <c r="J354" i="1"/>
  <c r="K354" i="1" s="1"/>
  <c r="N354" i="1" s="1"/>
  <c r="J146" i="1"/>
  <c r="K146" i="1" s="1"/>
  <c r="N146" i="1" s="1"/>
  <c r="J357" i="1"/>
  <c r="K357" i="1" s="1"/>
  <c r="N357" i="1" s="1"/>
  <c r="J349" i="1"/>
  <c r="K349" i="1" s="1"/>
  <c r="N349" i="1" s="1"/>
  <c r="J362" i="1"/>
  <c r="K362" i="1" s="1"/>
  <c r="N362" i="1" s="1"/>
  <c r="J360" i="1"/>
  <c r="K360" i="1" s="1"/>
  <c r="N360" i="1" s="1"/>
  <c r="J196" i="1"/>
  <c r="K196" i="1" s="1"/>
  <c r="N196" i="1" s="1"/>
  <c r="J175" i="1"/>
  <c r="K175" i="1" s="1"/>
  <c r="N175" i="1" s="1"/>
  <c r="J335" i="1"/>
  <c r="K335" i="1" s="1"/>
  <c r="N335" i="1" s="1"/>
  <c r="J228" i="1"/>
  <c r="K228" i="1" s="1"/>
  <c r="N228" i="1" s="1"/>
  <c r="J235" i="1"/>
  <c r="K235" i="1" s="1"/>
  <c r="N235" i="1" s="1"/>
  <c r="J342" i="1"/>
  <c r="K342" i="1" s="1"/>
  <c r="N342" i="1" s="1"/>
  <c r="J334" i="1"/>
  <c r="K334" i="1" s="1"/>
  <c r="N334" i="1" s="1"/>
  <c r="J185" i="1"/>
  <c r="K185" i="1" s="1"/>
  <c r="N185" i="1" s="1"/>
  <c r="J405" i="1"/>
  <c r="K405" i="1" s="1"/>
  <c r="N405" i="1" s="1"/>
  <c r="J378" i="1"/>
  <c r="K378" i="1" s="1"/>
  <c r="N378" i="1" s="1"/>
  <c r="J314" i="1"/>
  <c r="K314" i="1" s="1"/>
  <c r="N314" i="1" s="1"/>
  <c r="J375" i="1"/>
  <c r="K375" i="1" s="1"/>
  <c r="N375" i="1" s="1"/>
  <c r="J326" i="1"/>
  <c r="K326" i="1" s="1"/>
  <c r="N326" i="1" s="1"/>
  <c r="J324" i="1"/>
  <c r="K324" i="1" s="1"/>
  <c r="N324" i="1" s="1"/>
  <c r="J227" i="1"/>
  <c r="K227" i="1" s="1"/>
  <c r="N227" i="1" s="1"/>
  <c r="J364" i="1"/>
  <c r="K364" i="1" s="1"/>
  <c r="N364" i="1" s="1"/>
  <c r="J345" i="1"/>
  <c r="K345" i="1" s="1"/>
  <c r="N345" i="1" s="1"/>
  <c r="J254" i="1"/>
  <c r="K254" i="1" s="1"/>
  <c r="N254" i="1" s="1"/>
  <c r="J374" i="1"/>
  <c r="K374" i="1" s="1"/>
  <c r="N374" i="1" s="1"/>
  <c r="J336" i="1"/>
  <c r="K336" i="1" s="1"/>
  <c r="N336" i="1" s="1"/>
  <c r="J370" i="1"/>
  <c r="K370" i="1" s="1"/>
  <c r="N370" i="1" s="1"/>
  <c r="J276" i="1"/>
  <c r="K276" i="1" s="1"/>
  <c r="N276" i="1" s="1"/>
  <c r="J399" i="1"/>
  <c r="K399" i="1" s="1"/>
  <c r="N399" i="1" s="1"/>
  <c r="J351" i="1"/>
  <c r="K351" i="1" s="1"/>
  <c r="N351" i="1" s="1"/>
  <c r="J366" i="1"/>
  <c r="K366" i="1" s="1"/>
  <c r="N366" i="1" s="1"/>
  <c r="J352" i="1"/>
  <c r="K352" i="1" s="1"/>
  <c r="N352" i="1" s="1"/>
  <c r="J386" i="1"/>
  <c r="K386" i="1" s="1"/>
  <c r="N386" i="1" s="1"/>
  <c r="J400" i="1"/>
  <c r="K400" i="1" s="1"/>
  <c r="N400" i="1" s="1"/>
  <c r="J330" i="1"/>
  <c r="K330" i="1" s="1"/>
  <c r="N330" i="1" s="1"/>
  <c r="J316" i="1"/>
  <c r="K316" i="1" s="1"/>
  <c r="N316" i="1" s="1"/>
  <c r="J410" i="1"/>
  <c r="K410" i="1" s="1"/>
  <c r="N410" i="1" s="1"/>
  <c r="J238" i="1"/>
  <c r="K238" i="1" s="1"/>
  <c r="N238" i="1" s="1"/>
  <c r="J305" i="1"/>
  <c r="K305" i="1" s="1"/>
  <c r="N305" i="1" s="1"/>
  <c r="J252" i="1"/>
  <c r="K252" i="1" s="1"/>
  <c r="N252" i="1" s="1"/>
  <c r="J273" i="1"/>
  <c r="K273" i="1" s="1"/>
  <c r="N273" i="1" s="1"/>
  <c r="J99" i="1"/>
  <c r="K99" i="1" s="1"/>
  <c r="N99" i="1" s="1"/>
  <c r="J170" i="1"/>
  <c r="K170" i="1" s="1"/>
  <c r="N170" i="1" s="1"/>
  <c r="J332" i="1"/>
  <c r="K332" i="1" s="1"/>
  <c r="N332" i="1" s="1"/>
  <c r="J129" i="1"/>
  <c r="K129" i="1" s="1"/>
  <c r="N129" i="1" s="1"/>
  <c r="J161" i="1"/>
  <c r="K161" i="1" s="1"/>
  <c r="N161" i="1" s="1"/>
  <c r="J119" i="1"/>
  <c r="K119" i="1" s="1"/>
  <c r="N119" i="1" s="1"/>
  <c r="J322" i="1"/>
  <c r="K322" i="1" s="1"/>
  <c r="N322" i="1" s="1"/>
  <c r="J118" i="1"/>
  <c r="K118" i="1" s="1"/>
  <c r="N118" i="1" s="1"/>
  <c r="J224" i="1"/>
  <c r="K224" i="1" s="1"/>
  <c r="N224" i="1" s="1"/>
  <c r="J186" i="1"/>
  <c r="K186" i="1" s="1"/>
  <c r="N186" i="1" s="1"/>
  <c r="J295" i="1"/>
  <c r="K295" i="1" s="1"/>
  <c r="N295" i="1" s="1"/>
  <c r="J289" i="1"/>
  <c r="K289" i="1" s="1"/>
  <c r="N289" i="1" s="1"/>
  <c r="J16" i="1"/>
  <c r="K16" i="1" s="1"/>
  <c r="N16" i="1" s="1"/>
  <c r="J113" i="1"/>
  <c r="K113" i="1" s="1"/>
  <c r="N113" i="1" s="1"/>
  <c r="J39" i="1"/>
  <c r="K39" i="1" s="1"/>
  <c r="N39" i="1" s="1"/>
  <c r="J74" i="1"/>
  <c r="K74" i="1" s="1"/>
  <c r="N74" i="1" s="1"/>
  <c r="J50" i="1"/>
  <c r="K50" i="1" s="1"/>
  <c r="N50" i="1" s="1"/>
  <c r="J171" i="1"/>
  <c r="K171" i="1" s="1"/>
  <c r="N171" i="1" s="1"/>
  <c r="J245" i="1"/>
  <c r="K245" i="1" s="1"/>
  <c r="N245" i="1" s="1"/>
  <c r="J264" i="1"/>
  <c r="K264" i="1" s="1"/>
  <c r="N264" i="1" s="1"/>
  <c r="J23" i="1"/>
  <c r="K23" i="1" s="1"/>
  <c r="N23" i="1" s="1"/>
  <c r="J110" i="1"/>
  <c r="K110" i="1" s="1"/>
  <c r="N110" i="1" s="1"/>
  <c r="J184" i="1"/>
  <c r="K184" i="1" s="1"/>
  <c r="N184" i="1" s="1"/>
  <c r="J141" i="1"/>
  <c r="K141" i="1" s="1"/>
  <c r="N141" i="1" s="1"/>
  <c r="J165" i="1"/>
  <c r="K165" i="1" s="1"/>
  <c r="N165" i="1" s="1"/>
  <c r="J53" i="1"/>
  <c r="K53" i="1" s="1"/>
  <c r="N53" i="1" s="1"/>
  <c r="J33" i="1"/>
  <c r="K33" i="1" s="1"/>
  <c r="N33" i="1" s="1"/>
  <c r="J114" i="1"/>
  <c r="K114" i="1" s="1"/>
  <c r="N114" i="1" s="1"/>
  <c r="J128" i="1"/>
  <c r="K128" i="1" s="1"/>
  <c r="N128" i="1" s="1"/>
  <c r="J211" i="1"/>
  <c r="K211" i="1" s="1"/>
  <c r="N211" i="1" s="1"/>
  <c r="J280" i="1"/>
  <c r="K280" i="1" s="1"/>
  <c r="N280" i="1" s="1"/>
  <c r="J315" i="1"/>
  <c r="K315" i="1" s="1"/>
  <c r="N315" i="1" s="1"/>
  <c r="J84" i="1"/>
  <c r="K84" i="1" s="1"/>
  <c r="N84" i="1" s="1"/>
  <c r="J151" i="1"/>
  <c r="K151" i="1" s="1"/>
  <c r="N151" i="1" s="1"/>
  <c r="J75" i="1"/>
  <c r="K75" i="1" s="1"/>
  <c r="N75" i="1" s="1"/>
  <c r="J243" i="1"/>
  <c r="K243" i="1" s="1"/>
  <c r="N243" i="1" s="1"/>
  <c r="J108" i="1"/>
  <c r="K108" i="1" s="1"/>
  <c r="N108" i="1" s="1"/>
  <c r="J284" i="1"/>
  <c r="K284" i="1" s="1"/>
  <c r="N284" i="1" s="1"/>
  <c r="J144" i="1"/>
  <c r="K144" i="1" s="1"/>
  <c r="N144" i="1" s="1"/>
  <c r="J285" i="1"/>
  <c r="K285" i="1" s="1"/>
  <c r="N285" i="1" s="1"/>
  <c r="J340" i="1"/>
  <c r="K340" i="1" s="1"/>
  <c r="N340" i="1" s="1"/>
  <c r="J180" i="1"/>
  <c r="K180" i="1" s="1"/>
  <c r="N180" i="1" s="1"/>
  <c r="J174" i="1"/>
  <c r="K174" i="1" s="1"/>
  <c r="N174" i="1" s="1"/>
  <c r="J363" i="1"/>
  <c r="K363" i="1" s="1"/>
  <c r="N363" i="1" s="1"/>
  <c r="J327" i="1"/>
  <c r="K327" i="1" s="1"/>
  <c r="N327" i="1" s="1"/>
  <c r="J384" i="1"/>
  <c r="K384" i="1" s="1"/>
  <c r="N384" i="1" s="1"/>
  <c r="J216" i="1"/>
  <c r="K216" i="1" s="1"/>
  <c r="N216" i="1" s="1"/>
  <c r="J142" i="1"/>
  <c r="K142" i="1" s="1"/>
  <c r="N142" i="1" s="1"/>
  <c r="J117" i="1"/>
  <c r="K117" i="1" s="1"/>
  <c r="N117" i="1" s="1"/>
  <c r="J143" i="1"/>
  <c r="K143" i="1" s="1"/>
  <c r="N143" i="1" s="1"/>
  <c r="J304" i="1"/>
  <c r="K304" i="1" s="1"/>
  <c r="N304" i="1" s="1"/>
  <c r="J123" i="1"/>
  <c r="K123" i="1" s="1"/>
  <c r="N123" i="1" s="1"/>
  <c r="J389" i="1"/>
  <c r="K389" i="1" s="1"/>
  <c r="N389" i="1" s="1"/>
  <c r="J247" i="1"/>
  <c r="K247" i="1" s="1"/>
  <c r="N247" i="1" s="1"/>
  <c r="J255" i="1"/>
  <c r="K255" i="1" s="1"/>
  <c r="N255" i="1" s="1"/>
  <c r="J401" i="1"/>
  <c r="K401" i="1" s="1"/>
  <c r="N401" i="1" s="1"/>
  <c r="J339" i="1"/>
  <c r="K339" i="1" s="1"/>
  <c r="N339" i="1" s="1"/>
  <c r="J61" i="1"/>
  <c r="K61" i="1" s="1"/>
  <c r="N61" i="1" s="1"/>
  <c r="J14" i="1"/>
  <c r="K14" i="1" s="1"/>
  <c r="N14" i="1" s="1"/>
  <c r="J56" i="1"/>
  <c r="K56" i="1" s="1"/>
  <c r="N56" i="1" s="1"/>
  <c r="J52" i="1"/>
  <c r="K52" i="1" s="1"/>
  <c r="N52" i="1" s="1"/>
  <c r="J6" i="1"/>
  <c r="K6" i="1" s="1"/>
  <c r="N6" i="1" s="1"/>
  <c r="J213" i="1"/>
  <c r="K213" i="1" s="1"/>
  <c r="N213" i="1" s="1"/>
  <c r="J73" i="1"/>
  <c r="K73" i="1" s="1"/>
  <c r="N73" i="1" s="1"/>
  <c r="J34" i="1"/>
  <c r="K34" i="1" s="1"/>
  <c r="N34" i="1" s="1"/>
  <c r="J94" i="1"/>
  <c r="K94" i="1" s="1"/>
  <c r="N94" i="1" s="1"/>
  <c r="J49" i="1"/>
  <c r="K49" i="1" s="1"/>
  <c r="N49" i="1" s="1"/>
  <c r="J57" i="1"/>
  <c r="K57" i="1" s="1"/>
  <c r="N57" i="1" s="1"/>
  <c r="J11" i="1"/>
  <c r="K11" i="1" s="1"/>
  <c r="N11" i="1" s="1"/>
  <c r="J5" i="1"/>
  <c r="K5" i="1" s="1"/>
  <c r="N5" i="1" s="1"/>
  <c r="J3" i="1"/>
  <c r="K3" i="1" s="1"/>
  <c r="N3" i="1" s="1"/>
  <c r="J7" i="1"/>
  <c r="K7" i="1" s="1"/>
  <c r="N7" i="1" s="1"/>
  <c r="J8" i="1"/>
  <c r="K8" i="1" s="1"/>
  <c r="N8" i="1" s="1"/>
  <c r="J9" i="1"/>
  <c r="K9" i="1" s="1"/>
  <c r="N9" i="1" s="1"/>
  <c r="J13" i="1"/>
  <c r="K13" i="1" s="1"/>
  <c r="N13" i="1" s="1"/>
  <c r="J356" i="1"/>
  <c r="K356" i="1" s="1"/>
  <c r="N356" i="1" s="1"/>
  <c r="J320" i="1"/>
  <c r="K320" i="1" s="1"/>
  <c r="N320" i="1" s="1"/>
  <c r="J398" i="1"/>
  <c r="K398" i="1" s="1"/>
  <c r="N398" i="1" s="1"/>
  <c r="J223" i="1"/>
  <c r="K223" i="1" s="1"/>
  <c r="N223" i="1" s="1"/>
  <c r="J187" i="1"/>
  <c r="K187" i="1" s="1"/>
  <c r="N187" i="1" s="1"/>
  <c r="J311" i="1"/>
  <c r="K311" i="1" s="1"/>
  <c r="N311" i="1" s="1"/>
  <c r="J251" i="1"/>
  <c r="K251" i="1" s="1"/>
  <c r="N251" i="1" s="1"/>
  <c r="J258" i="1"/>
  <c r="K258" i="1" s="1"/>
  <c r="N258" i="1" s="1"/>
  <c r="J152" i="1"/>
  <c r="K152" i="1" s="1"/>
  <c r="N152" i="1" s="1"/>
  <c r="J397" i="1"/>
  <c r="K397" i="1" s="1"/>
  <c r="N397" i="1" s="1"/>
  <c r="J218" i="1"/>
  <c r="K218" i="1" s="1"/>
  <c r="N218" i="1" s="1"/>
  <c r="J394" i="1"/>
  <c r="K394" i="1" s="1"/>
  <c r="N394" i="1" s="1"/>
  <c r="J277" i="1"/>
  <c r="K277" i="1" s="1"/>
  <c r="N277" i="1" s="1"/>
  <c r="J265" i="1"/>
  <c r="K265" i="1" s="1"/>
  <c r="N265" i="1" s="1"/>
  <c r="J388" i="1"/>
  <c r="K388" i="1" s="1"/>
  <c r="N388" i="1" s="1"/>
  <c r="J198" i="1"/>
  <c r="K198" i="1" s="1"/>
  <c r="N198" i="1" s="1"/>
  <c r="J367" i="1"/>
  <c r="K367" i="1" s="1"/>
  <c r="N367" i="1" s="1"/>
  <c r="J303" i="1"/>
  <c r="K303" i="1" s="1"/>
  <c r="N303" i="1" s="1"/>
  <c r="J396" i="1"/>
  <c r="K396" i="1" s="1"/>
  <c r="N396" i="1" s="1"/>
  <c r="J407" i="1"/>
  <c r="K407" i="1" s="1"/>
  <c r="N407" i="1" s="1"/>
  <c r="J420" i="1"/>
  <c r="K420" i="1" s="1"/>
  <c r="N420" i="1" s="1"/>
  <c r="J294" i="1"/>
  <c r="K294" i="1" s="1"/>
  <c r="N294" i="1" s="1"/>
  <c r="J379" i="1"/>
  <c r="K379" i="1" s="1"/>
  <c r="N379" i="1" s="1"/>
  <c r="J275" i="1"/>
  <c r="K275" i="1" s="1"/>
  <c r="N275" i="1" s="1"/>
  <c r="J313" i="1"/>
  <c r="K313" i="1" s="1"/>
  <c r="N313" i="1" s="1"/>
  <c r="J348" i="1"/>
  <c r="K348" i="1" s="1"/>
  <c r="N348" i="1" s="1"/>
  <c r="J253" i="1"/>
  <c r="K253" i="1" s="1"/>
  <c r="N253" i="1" s="1"/>
  <c r="J383" i="1"/>
  <c r="K383" i="1" s="1"/>
  <c r="N383" i="1" s="1"/>
  <c r="J299" i="1"/>
  <c r="K299" i="1" s="1"/>
  <c r="N299" i="1" s="1"/>
  <c r="J403" i="1"/>
  <c r="K403" i="1" s="1"/>
  <c r="N403" i="1" s="1"/>
  <c r="J402" i="1"/>
  <c r="K402" i="1" s="1"/>
  <c r="N402" i="1" s="1"/>
  <c r="J418" i="1"/>
  <c r="K418" i="1" s="1"/>
  <c r="N418" i="1" s="1"/>
  <c r="J404" i="1"/>
  <c r="K404" i="1" s="1"/>
  <c r="N404" i="1" s="1"/>
  <c r="J387" i="1"/>
  <c r="K387" i="1" s="1"/>
  <c r="N387" i="1" s="1"/>
  <c r="J373" i="1"/>
  <c r="K373" i="1" s="1"/>
  <c r="N373" i="1" s="1"/>
  <c r="J393" i="1"/>
  <c r="K393" i="1" s="1"/>
  <c r="N393" i="1" s="1"/>
  <c r="J241" i="1"/>
  <c r="K241" i="1" s="1"/>
  <c r="N241" i="1" s="1"/>
  <c r="J215" i="1"/>
  <c r="K215" i="1" s="1"/>
  <c r="N215" i="1" s="1"/>
  <c r="J96" i="1"/>
  <c r="K96" i="1" s="1"/>
  <c r="N96" i="1" s="1"/>
  <c r="J59" i="1"/>
  <c r="K59" i="1" s="1"/>
  <c r="N59" i="1" s="1"/>
  <c r="J268" i="1"/>
  <c r="K268" i="1" s="1"/>
  <c r="N268" i="1" s="1"/>
  <c r="J288" i="1"/>
  <c r="K288" i="1" s="1"/>
  <c r="N288" i="1" s="1"/>
  <c r="J301" i="1"/>
  <c r="K301" i="1" s="1"/>
  <c r="N301" i="1" s="1"/>
  <c r="J244" i="1"/>
  <c r="K244" i="1" s="1"/>
  <c r="N244" i="1" s="1"/>
  <c r="J135" i="1"/>
  <c r="K135" i="1" s="1"/>
  <c r="N135" i="1" s="1"/>
  <c r="J38" i="1"/>
  <c r="K38" i="1" s="1"/>
  <c r="N38" i="1" s="1"/>
  <c r="J212" i="1"/>
  <c r="K212" i="1" s="1"/>
  <c r="N212" i="1" s="1"/>
  <c r="J67" i="1"/>
  <c r="K67" i="1" s="1"/>
  <c r="N67" i="1" s="1"/>
  <c r="J103" i="1"/>
  <c r="K103" i="1" s="1"/>
  <c r="N103" i="1" s="1"/>
  <c r="J92" i="1"/>
  <c r="K92" i="1" s="1"/>
  <c r="N92" i="1" s="1"/>
  <c r="J109" i="1"/>
  <c r="K109" i="1" s="1"/>
  <c r="N109" i="1" s="1"/>
  <c r="J200" i="1"/>
  <c r="K200" i="1" s="1"/>
  <c r="N200" i="1" s="1"/>
  <c r="J70" i="1"/>
  <c r="K70" i="1" s="1"/>
  <c r="N70" i="1" s="1"/>
  <c r="J124" i="1"/>
  <c r="K124" i="1" s="1"/>
  <c r="N124" i="1" s="1"/>
  <c r="J81" i="1"/>
  <c r="K81" i="1" s="1"/>
  <c r="N81" i="1" s="1"/>
  <c r="J58" i="1"/>
  <c r="K58" i="1" s="1"/>
  <c r="N58" i="1" s="1"/>
  <c r="J29" i="1"/>
  <c r="K29" i="1" s="1"/>
  <c r="N29" i="1" s="1"/>
  <c r="J156" i="1"/>
  <c r="K156" i="1" s="1"/>
  <c r="N156" i="1" s="1"/>
  <c r="J26" i="1"/>
  <c r="K26" i="1" s="1"/>
  <c r="N26" i="1" s="1"/>
  <c r="J293" i="1"/>
  <c r="K293" i="1" s="1"/>
  <c r="N293" i="1" s="1"/>
  <c r="J65" i="1"/>
  <c r="K65" i="1" s="1"/>
  <c r="N65" i="1" s="1"/>
  <c r="J79" i="1"/>
  <c r="K79" i="1" s="1"/>
  <c r="N79" i="1" s="1"/>
  <c r="J239" i="1"/>
  <c r="K239" i="1" s="1"/>
  <c r="N239" i="1" s="1"/>
  <c r="J46" i="1"/>
  <c r="K46" i="1" s="1"/>
  <c r="N46" i="1" s="1"/>
  <c r="J15" i="1"/>
  <c r="K15" i="1" s="1"/>
  <c r="N15" i="1" s="1"/>
  <c r="J121" i="1"/>
  <c r="K121" i="1" s="1"/>
  <c r="N121" i="1" s="1"/>
  <c r="J134" i="1"/>
  <c r="K134" i="1" s="1"/>
  <c r="N134" i="1" s="1"/>
  <c r="J205" i="1"/>
  <c r="K205" i="1" s="1"/>
  <c r="N205" i="1" s="1"/>
  <c r="J24" i="1"/>
  <c r="K24" i="1" s="1"/>
  <c r="N24" i="1" s="1"/>
  <c r="J201" i="1"/>
  <c r="K201" i="1" s="1"/>
  <c r="N201" i="1" s="1"/>
  <c r="J226" i="1"/>
  <c r="K226" i="1" s="1"/>
  <c r="N226" i="1" s="1"/>
  <c r="J222" i="1"/>
  <c r="K222" i="1" s="1"/>
  <c r="N222" i="1" s="1"/>
  <c r="J237" i="1"/>
  <c r="K237" i="1" s="1"/>
  <c r="N237" i="1" s="1"/>
  <c r="J234" i="1"/>
  <c r="K234" i="1" s="1"/>
  <c r="N234" i="1" s="1"/>
  <c r="J267" i="1"/>
  <c r="K267" i="1" s="1"/>
  <c r="N267" i="1" s="1"/>
  <c r="J153" i="1"/>
  <c r="K153" i="1" s="1"/>
  <c r="N153" i="1" s="1"/>
  <c r="J183" i="1"/>
  <c r="K183" i="1" s="1"/>
  <c r="N183" i="1" s="1"/>
  <c r="J225" i="1"/>
  <c r="K225" i="1" s="1"/>
  <c r="N225" i="1" s="1"/>
  <c r="J51" i="1"/>
  <c r="K51" i="1" s="1"/>
  <c r="N51" i="1" s="1"/>
  <c r="J48" i="1"/>
  <c r="K48" i="1" s="1"/>
  <c r="N48" i="1" s="1"/>
  <c r="J166" i="1"/>
  <c r="K166" i="1" s="1"/>
  <c r="N166" i="1" s="1"/>
  <c r="J105" i="1"/>
  <c r="K105" i="1" s="1"/>
  <c r="N105" i="1" s="1"/>
  <c r="J44" i="1"/>
  <c r="K44" i="1" s="1"/>
  <c r="N44" i="1" s="1"/>
  <c r="J12" i="1"/>
  <c r="K12" i="1" s="1"/>
  <c r="N12" i="1" s="1"/>
  <c r="J130" i="1"/>
  <c r="K130" i="1" s="1"/>
  <c r="N130" i="1" s="1"/>
  <c r="J100" i="1"/>
  <c r="K100" i="1" s="1"/>
  <c r="N100" i="1" s="1"/>
  <c r="J17" i="1"/>
  <c r="K17" i="1" s="1"/>
  <c r="N17" i="1" s="1"/>
  <c r="J136" i="1"/>
  <c r="K136" i="1" s="1"/>
  <c r="N136" i="1" s="1"/>
  <c r="J10" i="1"/>
  <c r="K10" i="1" s="1"/>
  <c r="N10" i="1" s="1"/>
  <c r="J115" i="1"/>
  <c r="K115" i="1" s="1"/>
  <c r="N115" i="1" s="1"/>
  <c r="J157" i="1"/>
  <c r="K157" i="1" s="1"/>
  <c r="N157" i="1" s="1"/>
  <c r="J230" i="1"/>
  <c r="K230" i="1" s="1"/>
  <c r="N230" i="1" s="1"/>
  <c r="J220" i="1"/>
  <c r="K220" i="1" s="1"/>
  <c r="N220" i="1" s="1"/>
  <c r="J106" i="1"/>
  <c r="K106" i="1" s="1"/>
  <c r="N106" i="1" s="1"/>
  <c r="J176" i="1"/>
  <c r="K176" i="1" s="1"/>
  <c r="N176" i="1" s="1"/>
  <c r="J72" i="1"/>
  <c r="K72" i="1" s="1"/>
  <c r="N72" i="1" s="1"/>
  <c r="J27" i="1"/>
  <c r="K27" i="1" s="1"/>
  <c r="N27" i="1" s="1"/>
  <c r="J2" i="1"/>
  <c r="K2" i="1" s="1"/>
  <c r="N2" i="1" s="1"/>
  <c r="J4" i="1"/>
  <c r="K4" i="1" s="1"/>
  <c r="N4" i="1" s="1"/>
  <c r="J45" i="1"/>
  <c r="K45" i="1" s="1"/>
  <c r="N45" i="1" s="1"/>
  <c r="J69" i="1"/>
  <c r="K69" i="1" s="1"/>
  <c r="N69" i="1" s="1"/>
  <c r="J278" i="1"/>
  <c r="K278" i="1" s="1"/>
  <c r="N278" i="1" s="1"/>
  <c r="J122" i="1"/>
  <c r="K122" i="1" s="1"/>
  <c r="N122" i="1" s="1"/>
  <c r="J300" i="1"/>
  <c r="K300" i="1" s="1"/>
  <c r="N300" i="1" s="1"/>
  <c r="J257" i="1"/>
  <c r="K257" i="1" s="1"/>
  <c r="N257" i="1" s="1"/>
  <c r="J160" i="1"/>
  <c r="K160" i="1" s="1"/>
  <c r="N160" i="1" s="1"/>
  <c r="J262" i="1"/>
  <c r="K262" i="1" s="1"/>
  <c r="N262" i="1" s="1"/>
  <c r="J88" i="1"/>
  <c r="K88" i="1" s="1"/>
  <c r="N88" i="1" s="1"/>
  <c r="J297" i="1"/>
  <c r="K297" i="1" s="1"/>
  <c r="N297" i="1" s="1"/>
  <c r="J177" i="1"/>
  <c r="K177" i="1" s="1"/>
  <c r="N177" i="1" s="1"/>
  <c r="J250" i="1"/>
  <c r="K250" i="1" s="1"/>
  <c r="N250" i="1" s="1"/>
  <c r="J90" i="1"/>
  <c r="K90" i="1" s="1"/>
  <c r="N90" i="1" s="1"/>
  <c r="J19" i="1"/>
  <c r="K19" i="1" s="1"/>
  <c r="N19" i="1" s="1"/>
  <c r="J42" i="1"/>
  <c r="K42" i="1" s="1"/>
  <c r="N42" i="1" s="1"/>
  <c r="J281" i="1"/>
  <c r="K281" i="1" s="1"/>
  <c r="N281" i="1" s="1"/>
  <c r="J248" i="1"/>
  <c r="K248" i="1" s="1"/>
  <c r="N248" i="1" s="1"/>
  <c r="J331" i="1"/>
  <c r="K331" i="1" s="1"/>
  <c r="N331" i="1" s="1"/>
  <c r="J338" i="1"/>
  <c r="K338" i="1" s="1"/>
  <c r="N338" i="1" s="1"/>
  <c r="J333" i="1"/>
  <c r="K333" i="1" s="1"/>
  <c r="N333" i="1" s="1"/>
  <c r="J291" i="1"/>
  <c r="K291" i="1" s="1"/>
  <c r="N291" i="1" s="1"/>
  <c r="J287" i="1"/>
  <c r="K287" i="1" s="1"/>
  <c r="N287" i="1" s="1"/>
  <c r="J272" i="1"/>
  <c r="K272" i="1" s="1"/>
  <c r="N272" i="1" s="1"/>
  <c r="J361" i="1"/>
  <c r="K361" i="1" s="1"/>
  <c r="N361" i="1" s="1"/>
  <c r="J415" i="1"/>
  <c r="K415" i="1" s="1"/>
  <c r="N415" i="1" s="1"/>
  <c r="J371" i="1"/>
  <c r="K371" i="1" s="1"/>
  <c r="N371" i="1" s="1"/>
  <c r="J406" i="1"/>
  <c r="K406" i="1" s="1"/>
  <c r="N406" i="1" s="1"/>
  <c r="J246" i="1"/>
  <c r="K246" i="1" s="1"/>
  <c r="N246" i="1" s="1"/>
  <c r="J344" i="1"/>
  <c r="K344" i="1" s="1"/>
  <c r="N344" i="1" s="1"/>
  <c r="J412" i="1"/>
  <c r="K412" i="1" s="1"/>
  <c r="N412" i="1" s="1"/>
  <c r="J347" i="1"/>
  <c r="K347" i="1" s="1"/>
  <c r="N347" i="1" s="1"/>
  <c r="J419" i="1"/>
  <c r="K419" i="1" s="1"/>
  <c r="N419" i="1" s="1"/>
  <c r="J206" i="1"/>
  <c r="K206" i="1" s="1"/>
  <c r="N206" i="1" s="1"/>
  <c r="J274" i="1"/>
  <c r="K274" i="1" s="1"/>
  <c r="N274" i="1" s="1"/>
  <c r="J309" i="1"/>
  <c r="K309" i="1" s="1"/>
  <c r="N309" i="1" s="1"/>
  <c r="J318" i="1"/>
  <c r="K318" i="1" s="1"/>
  <c r="N318" i="1" s="1"/>
  <c r="J266" i="1"/>
  <c r="K266" i="1" s="1"/>
  <c r="N266" i="1" s="1"/>
  <c r="J41" i="1"/>
  <c r="K41" i="1" s="1"/>
  <c r="N41" i="1" s="1"/>
  <c r="J279" i="1"/>
  <c r="K279" i="1" s="1"/>
  <c r="N279" i="1" s="1"/>
  <c r="J308" i="1"/>
  <c r="K308" i="1" s="1"/>
  <c r="N308" i="1" s="1"/>
  <c r="J162" i="1"/>
  <c r="K162" i="1" s="1"/>
  <c r="N162" i="1" s="1"/>
  <c r="J63" i="1"/>
  <c r="K63" i="1" s="1"/>
  <c r="N63" i="1" s="1"/>
  <c r="J21" i="1"/>
  <c r="K21" i="1" s="1"/>
  <c r="N21" i="1" s="1"/>
  <c r="J60" i="1"/>
  <c r="K60" i="1" s="1"/>
  <c r="N60" i="1" s="1"/>
  <c r="J210" i="1"/>
  <c r="K210" i="1" s="1"/>
  <c r="N210" i="1" s="1"/>
  <c r="J298" i="1"/>
  <c r="K298" i="1" s="1"/>
  <c r="N298" i="1" s="1"/>
  <c r="J319" i="1"/>
  <c r="K319" i="1" s="1"/>
  <c r="N319" i="1" s="1"/>
  <c r="J158" i="1"/>
  <c r="K158" i="1" s="1"/>
  <c r="N158" i="1" s="1"/>
  <c r="J190" i="1"/>
  <c r="K190" i="1" s="1"/>
  <c r="N190" i="1" s="1"/>
  <c r="J55" i="1"/>
  <c r="K55" i="1" s="1"/>
  <c r="N55" i="1" s="1"/>
  <c r="J240" i="1"/>
  <c r="K240" i="1" s="1"/>
  <c r="N240" i="1" s="1"/>
  <c r="J391" i="1"/>
  <c r="K391" i="1" s="1"/>
  <c r="N391" i="1" s="1"/>
  <c r="J423" i="1"/>
  <c r="K423" i="1" s="1"/>
  <c r="N423" i="1" s="1"/>
  <c r="J202" i="1"/>
  <c r="K202" i="1" s="1"/>
  <c r="N202" i="1" s="1"/>
  <c r="J214" i="1"/>
  <c r="K214" i="1" s="1"/>
  <c r="N214" i="1" s="1"/>
  <c r="J417" i="1"/>
  <c r="K417" i="1" s="1"/>
  <c r="N417" i="1" s="1"/>
  <c r="J283" i="1"/>
  <c r="K283" i="1" s="1"/>
  <c r="N283" i="1" s="1"/>
  <c r="J414" i="1"/>
  <c r="K414" i="1" s="1"/>
  <c r="N414" i="1" s="1"/>
  <c r="J270" i="1"/>
  <c r="K270" i="1" s="1"/>
  <c r="N270" i="1" s="1"/>
  <c r="J355" i="1"/>
  <c r="K355" i="1" s="1"/>
  <c r="N355" i="1" s="1"/>
  <c r="J422" i="1"/>
  <c r="K422" i="1" s="1"/>
  <c r="N422" i="1" s="1"/>
  <c r="J421" i="1"/>
  <c r="K421" i="1" s="1"/>
  <c r="N421" i="1" s="1"/>
  <c r="J323" i="1"/>
  <c r="K323" i="1" s="1"/>
  <c r="N323" i="1" s="1"/>
  <c r="J409" i="1"/>
  <c r="K409" i="1" s="1"/>
  <c r="N409" i="1" s="1"/>
  <c r="J221" i="1"/>
  <c r="K221" i="1" s="1"/>
  <c r="N221" i="1" s="1"/>
  <c r="J191" i="1"/>
  <c r="K191" i="1" s="1"/>
  <c r="N191" i="1" s="1"/>
  <c r="J18" i="1"/>
  <c r="K18" i="1" s="1"/>
  <c r="N18" i="1" s="1"/>
  <c r="J98" i="1"/>
  <c r="K98" i="1" s="1"/>
  <c r="N98" i="1" s="1"/>
  <c r="J86" i="1"/>
  <c r="K86" i="1" s="1"/>
  <c r="N86" i="1" s="1"/>
  <c r="J137" i="1"/>
  <c r="K137" i="1" s="1"/>
  <c r="N137" i="1" s="1"/>
  <c r="J189" i="1"/>
  <c r="K189" i="1" s="1"/>
  <c r="N189" i="1" s="1"/>
  <c r="J131" i="1"/>
  <c r="K131" i="1" s="1"/>
  <c r="N131" i="1" s="1"/>
  <c r="J54" i="1"/>
  <c r="K54" i="1" s="1"/>
  <c r="N54" i="1" s="1"/>
  <c r="J66" i="1"/>
  <c r="K66" i="1" s="1"/>
  <c r="N66" i="1" s="1"/>
  <c r="J120" i="1"/>
  <c r="K120" i="1" s="1"/>
  <c r="N120" i="1" s="1"/>
  <c r="J107" i="1"/>
  <c r="K107" i="1" s="1"/>
  <c r="N107" i="1" s="1"/>
  <c r="J40" i="1"/>
  <c r="K40" i="1" s="1"/>
  <c r="N40" i="1" s="1"/>
  <c r="J36" i="1"/>
  <c r="K36" i="1" s="1"/>
  <c r="N36" i="1" s="1"/>
  <c r="J126" i="1"/>
  <c r="K126" i="1" s="1"/>
  <c r="N126" i="1" s="1"/>
  <c r="J154" i="1"/>
  <c r="K154" i="1" s="1"/>
  <c r="N154" i="1" s="1"/>
  <c r="J71" i="1"/>
  <c r="K71" i="1" s="1"/>
  <c r="N71" i="1" s="1"/>
  <c r="J312" i="1"/>
  <c r="K312" i="1" s="1"/>
  <c r="N312" i="1" s="1"/>
  <c r="O312" i="1" l="1"/>
  <c r="O36" i="1"/>
  <c r="O66" i="1"/>
  <c r="O414" i="1"/>
  <c r="O63" i="1"/>
  <c r="O371" i="1"/>
  <c r="O297" i="1"/>
  <c r="O220" i="1"/>
  <c r="O183" i="1"/>
  <c r="O65" i="1"/>
  <c r="O70" i="1"/>
  <c r="O241" i="1"/>
  <c r="O313" i="1"/>
  <c r="O152" i="1"/>
  <c r="O57" i="1"/>
  <c r="O56" i="1"/>
  <c r="O285" i="1"/>
  <c r="O141" i="1"/>
  <c r="O71" i="1"/>
  <c r="O86" i="1"/>
  <c r="O190" i="1"/>
  <c r="O266" i="1"/>
  <c r="O415" i="1"/>
  <c r="O248" i="1"/>
  <c r="O88" i="1"/>
  <c r="O300" i="1"/>
  <c r="O45" i="1"/>
  <c r="O72" i="1"/>
  <c r="O67" i="1"/>
  <c r="O275" i="1"/>
  <c r="O137" i="1"/>
  <c r="O55" i="1"/>
  <c r="O41" i="1"/>
  <c r="O19" i="1"/>
  <c r="O69" i="1"/>
  <c r="O130" i="1"/>
  <c r="O24" i="1"/>
  <c r="O103" i="1"/>
  <c r="O404" i="1"/>
  <c r="O367" i="1"/>
  <c r="O7" i="1"/>
  <c r="O401" i="1"/>
  <c r="O363" i="1"/>
  <c r="O114" i="1"/>
  <c r="O40" i="1"/>
  <c r="O422" i="1"/>
  <c r="O283" i="1"/>
  <c r="O210" i="1"/>
  <c r="O344" i="1"/>
  <c r="O291" i="1"/>
  <c r="O90" i="1"/>
  <c r="O131" i="1"/>
  <c r="O51" i="1"/>
  <c r="O373" i="1"/>
  <c r="O191" i="1"/>
  <c r="O202" i="1"/>
  <c r="O412" i="1"/>
  <c r="O331" i="1"/>
  <c r="O27" i="1"/>
  <c r="O166" i="1"/>
  <c r="O15" i="1"/>
  <c r="O135" i="1"/>
  <c r="O299" i="1"/>
  <c r="O277" i="1"/>
  <c r="O356" i="1"/>
  <c r="O123" i="1"/>
  <c r="O243" i="1"/>
  <c r="O264" i="1"/>
  <c r="O54" i="1"/>
  <c r="O221" i="1"/>
  <c r="O423" i="1"/>
  <c r="O162" i="1"/>
  <c r="O206" i="1"/>
  <c r="O126" i="1"/>
  <c r="O120" i="1"/>
  <c r="O189" i="1"/>
  <c r="O323" i="1"/>
  <c r="O259" i="1"/>
  <c r="O115" i="1"/>
  <c r="O421" i="1"/>
  <c r="O298" i="1"/>
  <c r="O274" i="1"/>
  <c r="O287" i="1"/>
  <c r="O257" i="1"/>
  <c r="O10" i="1"/>
  <c r="O237" i="1"/>
  <c r="O29" i="1"/>
  <c r="O268" i="1"/>
  <c r="O420" i="1"/>
  <c r="O187" i="1"/>
  <c r="O73" i="1"/>
  <c r="O142" i="1"/>
  <c r="O315" i="1"/>
  <c r="O74" i="1"/>
  <c r="O289" i="1"/>
  <c r="O118" i="1"/>
  <c r="O129" i="1"/>
  <c r="O273" i="1"/>
  <c r="O410" i="1"/>
  <c r="O386" i="1"/>
  <c r="O399" i="1"/>
  <c r="O374" i="1"/>
  <c r="O227" i="1"/>
  <c r="O83" i="1"/>
  <c r="O195" i="1"/>
  <c r="O154" i="1"/>
  <c r="O107" i="1"/>
  <c r="O98" i="1"/>
  <c r="O409" i="1"/>
  <c r="O355" i="1"/>
  <c r="O417" i="1"/>
  <c r="O391" i="1"/>
  <c r="O158" i="1"/>
  <c r="O60" i="1"/>
  <c r="O308" i="1"/>
  <c r="O318" i="1"/>
  <c r="O419" i="1"/>
  <c r="O246" i="1"/>
  <c r="O361" i="1"/>
  <c r="O333" i="1"/>
  <c r="O281" i="1"/>
  <c r="O250" i="1"/>
  <c r="O262" i="1"/>
  <c r="O122" i="1"/>
  <c r="O4" i="1"/>
  <c r="O176" i="1"/>
  <c r="O157" i="1"/>
  <c r="O17" i="1"/>
  <c r="O44" i="1"/>
  <c r="O267" i="1"/>
  <c r="O226" i="1"/>
  <c r="O134" i="1"/>
  <c r="O239" i="1"/>
  <c r="O26" i="1"/>
  <c r="O81" i="1"/>
  <c r="O109" i="1"/>
  <c r="O212" i="1"/>
  <c r="O301" i="1"/>
  <c r="O96" i="1"/>
  <c r="O402" i="1"/>
  <c r="O253" i="1"/>
  <c r="O379" i="1"/>
  <c r="O396" i="1"/>
  <c r="O388" i="1"/>
  <c r="O218" i="1"/>
  <c r="O251" i="1"/>
  <c r="O384" i="1"/>
  <c r="O171" i="1"/>
  <c r="O186" i="1"/>
  <c r="O170" i="1"/>
  <c r="O330" i="1"/>
  <c r="O345" i="1"/>
  <c r="O235" i="1"/>
  <c r="O353" i="1"/>
  <c r="O282" i="1"/>
  <c r="O155" i="1"/>
  <c r="O416" i="1"/>
  <c r="O408" i="1"/>
  <c r="O138" i="1"/>
  <c r="O397" i="1"/>
  <c r="O365" i="1"/>
  <c r="O18" i="1"/>
  <c r="O270" i="1"/>
  <c r="O214" i="1"/>
  <c r="O240" i="1"/>
  <c r="O319" i="1"/>
  <c r="O21" i="1"/>
  <c r="O279" i="1"/>
  <c r="O309" i="1"/>
  <c r="O347" i="1"/>
  <c r="O406" i="1"/>
  <c r="O272" i="1"/>
  <c r="O338" i="1"/>
  <c r="O42" i="1"/>
  <c r="O177" i="1"/>
  <c r="O160" i="1"/>
  <c r="O278" i="1"/>
  <c r="O2" i="1"/>
  <c r="O290" i="1"/>
  <c r="O306" i="1"/>
  <c r="O372" i="1"/>
  <c r="O380" i="1"/>
  <c r="O106" i="1"/>
  <c r="O100" i="1"/>
  <c r="O105" i="1"/>
  <c r="O225" i="1"/>
  <c r="O234" i="1"/>
  <c r="O201" i="1"/>
  <c r="O121" i="1"/>
  <c r="O79" i="1"/>
  <c r="O156" i="1"/>
  <c r="O124" i="1"/>
  <c r="O92" i="1"/>
  <c r="O38" i="1"/>
  <c r="O288" i="1"/>
  <c r="O215" i="1"/>
  <c r="O387" i="1"/>
  <c r="O403" i="1"/>
  <c r="O348" i="1"/>
  <c r="O294" i="1"/>
  <c r="O303" i="1"/>
  <c r="O11" i="1"/>
  <c r="O34" i="1"/>
  <c r="O50" i="1"/>
  <c r="O400" i="1"/>
  <c r="O364" i="1"/>
  <c r="O360" i="1"/>
  <c r="O146" i="1"/>
  <c r="O139" i="1"/>
  <c r="O219" i="1"/>
  <c r="O389" i="1"/>
  <c r="O357" i="1"/>
  <c r="O307" i="1"/>
  <c r="O179" i="1"/>
  <c r="O314" i="1"/>
  <c r="O334" i="1"/>
  <c r="O335" i="1"/>
  <c r="O362" i="1"/>
  <c r="O354" i="1"/>
  <c r="O208" i="1"/>
  <c r="O78" i="1"/>
  <c r="O317" i="1"/>
  <c r="O77" i="1"/>
  <c r="O302" i="1"/>
  <c r="O145" i="1"/>
  <c r="O203" i="1"/>
  <c r="O425" i="1"/>
  <c r="O395" i="1"/>
  <c r="O310" i="1"/>
  <c r="O390" i="1"/>
  <c r="O377" i="1"/>
  <c r="O271" i="1"/>
  <c r="O359" i="1"/>
  <c r="O217" i="1"/>
  <c r="O172" i="1"/>
  <c r="O133" i="1"/>
  <c r="O112" i="1"/>
  <c r="O149" i="1"/>
  <c r="O125" i="1"/>
  <c r="O337" i="1"/>
  <c r="O188" i="1"/>
  <c r="O192" i="1"/>
  <c r="O376" i="1"/>
  <c r="O116" i="1"/>
  <c r="O20" i="1"/>
  <c r="O62" i="1"/>
  <c r="O82" i="1"/>
  <c r="O30" i="1"/>
  <c r="O93" i="1"/>
  <c r="O413" i="1"/>
  <c r="O381" i="1"/>
  <c r="O349" i="1"/>
  <c r="O163" i="1"/>
  <c r="O99" i="1"/>
  <c r="O35" i="1"/>
  <c r="O230" i="1"/>
  <c r="O136" i="1"/>
  <c r="O12" i="1"/>
  <c r="O48" i="1"/>
  <c r="O153" i="1"/>
  <c r="O222" i="1"/>
  <c r="O205" i="1"/>
  <c r="O46" i="1"/>
  <c r="O293" i="1"/>
  <c r="O58" i="1"/>
  <c r="O200" i="1"/>
  <c r="O244" i="1"/>
  <c r="O59" i="1"/>
  <c r="O393" i="1"/>
  <c r="O418" i="1"/>
  <c r="O383" i="1"/>
  <c r="O407" i="1"/>
  <c r="O198" i="1"/>
  <c r="O394" i="1"/>
  <c r="O258" i="1"/>
  <c r="O223" i="1"/>
  <c r="O13" i="1"/>
  <c r="O3" i="1"/>
  <c r="O49" i="1"/>
  <c r="O213" i="1"/>
  <c r="O14" i="1"/>
  <c r="O255" i="1"/>
  <c r="O304" i="1"/>
  <c r="O216" i="1"/>
  <c r="O174" i="1"/>
  <c r="O144" i="1"/>
  <c r="O75" i="1"/>
  <c r="O280" i="1"/>
  <c r="O33" i="1"/>
  <c r="O184" i="1"/>
  <c r="O322" i="1"/>
  <c r="O352" i="1"/>
  <c r="O242" i="1"/>
  <c r="O91" i="1"/>
  <c r="O194" i="1"/>
  <c r="O368" i="1"/>
  <c r="O392" i="1"/>
  <c r="O424" i="1"/>
  <c r="O385" i="1"/>
  <c r="O369" i="1"/>
  <c r="O178" i="1"/>
  <c r="O43" i="1"/>
  <c r="O405" i="1"/>
  <c r="O339" i="1"/>
  <c r="O211" i="1"/>
  <c r="O147" i="1"/>
  <c r="O245" i="1"/>
  <c r="O39" i="1"/>
  <c r="O295" i="1"/>
  <c r="O332" i="1"/>
  <c r="O252" i="1"/>
  <c r="O316" i="1"/>
  <c r="O276" i="1"/>
  <c r="O254" i="1"/>
  <c r="O324" i="1"/>
  <c r="O378" i="1"/>
  <c r="O342" i="1"/>
  <c r="O175" i="1"/>
  <c r="O80" i="1"/>
  <c r="O292" i="1"/>
  <c r="O168" i="1"/>
  <c r="O111" i="1"/>
  <c r="O232" i="1"/>
  <c r="O209" i="1"/>
  <c r="O350" i="1"/>
  <c r="O261" i="1"/>
  <c r="O329" i="1"/>
  <c r="O150" i="1"/>
  <c r="O182" i="1"/>
  <c r="O97" i="1"/>
  <c r="O260" i="1"/>
  <c r="O148" i="1"/>
  <c r="O325" i="1"/>
  <c r="O207" i="1"/>
  <c r="O249" i="1"/>
  <c r="O236" i="1"/>
  <c r="O28" i="1"/>
  <c r="O47" i="1"/>
  <c r="O32" i="1"/>
  <c r="O398" i="1"/>
  <c r="O9" i="1"/>
  <c r="O5" i="1"/>
  <c r="O94" i="1"/>
  <c r="O6" i="1"/>
  <c r="O61" i="1"/>
  <c r="O247" i="1"/>
  <c r="O143" i="1"/>
  <c r="O180" i="1"/>
  <c r="O284" i="1"/>
  <c r="O151" i="1"/>
  <c r="O53" i="1"/>
  <c r="O110" i="1"/>
  <c r="O113" i="1"/>
  <c r="O119" i="1"/>
  <c r="O305" i="1"/>
  <c r="O366" i="1"/>
  <c r="O370" i="1"/>
  <c r="O326" i="1"/>
  <c r="O196" i="1"/>
  <c r="O199" i="1"/>
  <c r="O286" i="1"/>
  <c r="O296" i="1"/>
  <c r="O164" i="1"/>
  <c r="O229" i="1"/>
  <c r="O89" i="1"/>
  <c r="O382" i="1"/>
  <c r="O263" i="1"/>
  <c r="O140" i="1"/>
  <c r="O358" i="1"/>
  <c r="O85" i="1"/>
  <c r="O68" i="1"/>
  <c r="O104" i="1"/>
  <c r="O231" i="1"/>
  <c r="O233" i="1"/>
  <c r="O127" i="1"/>
  <c r="O204" i="1"/>
  <c r="O31" i="1"/>
  <c r="O22" i="1"/>
  <c r="O25" i="1"/>
  <c r="O193" i="1"/>
  <c r="O265" i="1"/>
  <c r="O311" i="1"/>
  <c r="O320" i="1"/>
  <c r="O8" i="1"/>
  <c r="O52" i="1"/>
  <c r="O117" i="1"/>
  <c r="O327" i="1"/>
  <c r="O340" i="1"/>
  <c r="O108" i="1"/>
  <c r="O84" i="1"/>
  <c r="O128" i="1"/>
  <c r="O165" i="1"/>
  <c r="O23" i="1"/>
  <c r="O16" i="1"/>
  <c r="O224" i="1"/>
  <c r="O161" i="1"/>
  <c r="O238" i="1"/>
  <c r="O351" i="1"/>
  <c r="O336" i="1"/>
  <c r="O375" i="1"/>
  <c r="O185" i="1"/>
  <c r="O228" i="1"/>
  <c r="O132" i="1"/>
  <c r="O95" i="1"/>
  <c r="O64" i="1"/>
  <c r="O321" i="1"/>
  <c r="O169" i="1"/>
  <c r="O101" i="1"/>
  <c r="O343" i="1"/>
  <c r="O341" i="1"/>
  <c r="O411" i="1"/>
  <c r="O256" i="1"/>
  <c r="O328" i="1"/>
  <c r="O346" i="1"/>
  <c r="O197" i="1"/>
  <c r="O181" i="1"/>
  <c r="O159" i="1"/>
  <c r="O167" i="1"/>
  <c r="O269" i="1"/>
  <c r="O102" i="1"/>
  <c r="O37" i="1"/>
  <c r="O87" i="1"/>
  <c r="O76" i="1"/>
  <c r="O173" i="1"/>
  <c r="AH25" i="1"/>
  <c r="AJ25" i="1" s="1"/>
  <c r="W26" i="1"/>
  <c r="AH24" i="1"/>
  <c r="AJ24" i="1" s="1"/>
  <c r="W25" i="1"/>
  <c r="AH21" i="1"/>
  <c r="AJ21" i="1" s="1"/>
  <c r="W24" i="1"/>
  <c r="AH20" i="1"/>
  <c r="AJ20" i="1" s="1"/>
  <c r="W23" i="1"/>
  <c r="AH26" i="1"/>
  <c r="AJ26" i="1" s="1"/>
  <c r="W22" i="1"/>
  <c r="AH18" i="1"/>
  <c r="AJ18" i="1" s="1"/>
  <c r="W21" i="1"/>
  <c r="AH23" i="1"/>
  <c r="AJ23" i="1" s="1"/>
  <c r="W20" i="1"/>
  <c r="AH19" i="1"/>
  <c r="AJ19" i="1" s="1"/>
  <c r="W19" i="1"/>
  <c r="AH17" i="1"/>
  <c r="AJ17" i="1" s="1"/>
  <c r="W18" i="1"/>
  <c r="AH14" i="1"/>
  <c r="AJ14" i="1" s="1"/>
  <c r="W17" i="1"/>
  <c r="AH15" i="1"/>
  <c r="AJ15" i="1" s="1"/>
  <c r="W16" i="1"/>
  <c r="AH10" i="1"/>
  <c r="AJ10" i="1" s="1"/>
  <c r="W15" i="1"/>
  <c r="AH22" i="1"/>
  <c r="AJ22" i="1" s="1"/>
  <c r="W14" i="1"/>
  <c r="AH13" i="1"/>
  <c r="AJ13" i="1" s="1"/>
  <c r="W13" i="1"/>
  <c r="AH8" i="1"/>
  <c r="AJ8" i="1" s="1"/>
  <c r="W12" i="1"/>
  <c r="AH16" i="1"/>
  <c r="AJ16" i="1" s="1"/>
  <c r="W11" i="1"/>
  <c r="AH12" i="1"/>
  <c r="AJ12" i="1" s="1"/>
  <c r="W10" i="1"/>
  <c r="AH5" i="1"/>
  <c r="AJ5" i="1" s="1"/>
  <c r="W9" i="1"/>
  <c r="AH11" i="1"/>
  <c r="AJ11" i="1" s="1"/>
  <c r="W8" i="1"/>
  <c r="AH9" i="1"/>
  <c r="AJ9" i="1" s="1"/>
  <c r="W7" i="1"/>
  <c r="AH4" i="1"/>
  <c r="AJ4" i="1" s="1"/>
  <c r="W6" i="1"/>
  <c r="AH3" i="1"/>
  <c r="AJ3" i="1" s="1"/>
  <c r="W5" i="1"/>
  <c r="AH7" i="1"/>
  <c r="AJ7" i="1" s="1"/>
  <c r="W4" i="1"/>
  <c r="AH6" i="1"/>
  <c r="AJ6" i="1" s="1"/>
  <c r="W3" i="1"/>
  <c r="AH2" i="1"/>
  <c r="AJ2" i="1" s="1"/>
  <c r="W2" i="1"/>
  <c r="AF2" i="1" l="1"/>
  <c r="AF5" i="1"/>
  <c r="AF8" i="1"/>
  <c r="AF26" i="1"/>
  <c r="AF19" i="1"/>
  <c r="AF17" i="1"/>
  <c r="AF22" i="1"/>
  <c r="AF14" i="1"/>
  <c r="AF21" i="1"/>
  <c r="AF10" i="1"/>
  <c r="AF9" i="1"/>
  <c r="AF25" i="1"/>
  <c r="AF3" i="1"/>
  <c r="AF24" i="1"/>
  <c r="AF20" i="1"/>
  <c r="AF18" i="1"/>
  <c r="AF7" i="1"/>
  <c r="AF6" i="1"/>
  <c r="AF15" i="1"/>
  <c r="AF11" i="1"/>
  <c r="AF4" i="1"/>
  <c r="AF16" i="1"/>
  <c r="AF13" i="1"/>
  <c r="AF23" i="1"/>
  <c r="AF12" i="1"/>
</calcChain>
</file>

<file path=xl/sharedStrings.xml><?xml version="1.0" encoding="utf-8"?>
<sst xmlns="http://schemas.openxmlformats.org/spreadsheetml/2006/main" count="1430" uniqueCount="478">
  <si>
    <t>si</t>
  </si>
  <si>
    <t>gu</t>
  </si>
  <si>
    <t>dong</t>
  </si>
  <si>
    <t>Average</t>
  </si>
  <si>
    <t>서울특별시</t>
  </si>
  <si>
    <t>영등포구</t>
  </si>
  <si>
    <t>여의동</t>
  </si>
  <si>
    <t>서초구</t>
  </si>
  <si>
    <t>서초3동</t>
  </si>
  <si>
    <t>영등포동</t>
  </si>
  <si>
    <t>서초2동</t>
  </si>
  <si>
    <t>반포4동</t>
  </si>
  <si>
    <t>서초4동</t>
  </si>
  <si>
    <t>양재1동</t>
  </si>
  <si>
    <t>양재2동</t>
  </si>
  <si>
    <t>문래동</t>
  </si>
  <si>
    <t>서초1동</t>
  </si>
  <si>
    <t>당산2동</t>
  </si>
  <si>
    <t>잠원동</t>
  </si>
  <si>
    <t>반포1동</t>
  </si>
  <si>
    <t>양천구</t>
  </si>
  <si>
    <t>목1동</t>
  </si>
  <si>
    <t>동작구</t>
  </si>
  <si>
    <t>노량진1동</t>
  </si>
  <si>
    <t>대림3동</t>
  </si>
  <si>
    <t>중랑구</t>
  </si>
  <si>
    <t>망우본동</t>
  </si>
  <si>
    <t>용산구</t>
  </si>
  <si>
    <t>한강로동</t>
  </si>
  <si>
    <t>강남구</t>
  </si>
  <si>
    <t>역삼1동</t>
  </si>
  <si>
    <t>순위</t>
    <phoneticPr fontId="1" type="noConversion"/>
  </si>
  <si>
    <t>차등</t>
    <phoneticPr fontId="1" type="noConversion"/>
  </si>
  <si>
    <t>분배</t>
    <phoneticPr fontId="1" type="noConversion"/>
  </si>
  <si>
    <t>종로구</t>
  </si>
  <si>
    <t>종로1.2.3.4가동</t>
  </si>
  <si>
    <t>삼성1동</t>
  </si>
  <si>
    <t>상도1동</t>
  </si>
  <si>
    <t>목5동</t>
  </si>
  <si>
    <t>대치2동</t>
  </si>
  <si>
    <t>송파구</t>
  </si>
  <si>
    <t>잠실6동</t>
  </si>
  <si>
    <t>양평2동</t>
  </si>
  <si>
    <t>압구정동</t>
  </si>
  <si>
    <t>강북구</t>
  </si>
  <si>
    <t>잠실3동</t>
  </si>
  <si>
    <t>광진구</t>
  </si>
  <si>
    <t>논현2동</t>
  </si>
  <si>
    <t>신사동</t>
  </si>
  <si>
    <t>구로구</t>
  </si>
  <si>
    <t>논현1동</t>
  </si>
  <si>
    <t>마포구</t>
  </si>
  <si>
    <t>흑석동</t>
  </si>
  <si>
    <t>방배2동</t>
  </si>
  <si>
    <t>동대문구</t>
  </si>
  <si>
    <t>청담동</t>
  </si>
  <si>
    <t>강동구</t>
  </si>
  <si>
    <t>신내1동</t>
  </si>
  <si>
    <t>강서구</t>
  </si>
  <si>
    <t>역삼2동</t>
  </si>
  <si>
    <t>서대문구</t>
  </si>
  <si>
    <t>문정2동</t>
  </si>
  <si>
    <t>금천구</t>
  </si>
  <si>
    <t>대방동</t>
  </si>
  <si>
    <t>성동구</t>
  </si>
  <si>
    <t>상봉2동</t>
  </si>
  <si>
    <t>노원구</t>
  </si>
  <si>
    <t>사직동</t>
  </si>
  <si>
    <t>중구</t>
  </si>
  <si>
    <t>한남동</t>
  </si>
  <si>
    <t>은평구</t>
  </si>
  <si>
    <t>삼성2동</t>
  </si>
  <si>
    <t>도봉구</t>
  </si>
  <si>
    <t>당산1동</t>
  </si>
  <si>
    <t>성북구</t>
  </si>
  <si>
    <t>영등포본동</t>
  </si>
  <si>
    <t>관악구</t>
  </si>
  <si>
    <t>풍납2동</t>
  </si>
  <si>
    <t>대치4동</t>
  </si>
  <si>
    <t>신정4동</t>
  </si>
  <si>
    <t>방배4동</t>
  </si>
  <si>
    <t>사당2동</t>
  </si>
  <si>
    <t>신정3동</t>
  </si>
  <si>
    <t>반포3동</t>
  </si>
  <si>
    <t>신대방2동</t>
  </si>
  <si>
    <t>면목본동</t>
  </si>
  <si>
    <t>혜화동</t>
  </si>
  <si>
    <t>반포2동</t>
  </si>
  <si>
    <t>방배본동</t>
  </si>
  <si>
    <t>잠실2동</t>
  </si>
  <si>
    <t>가락본동</t>
  </si>
  <si>
    <t>종로5.6가동</t>
  </si>
  <si>
    <t>내곡동</t>
  </si>
  <si>
    <t>세곡동</t>
  </si>
  <si>
    <t>이화동</t>
  </si>
  <si>
    <t>구로3동</t>
  </si>
  <si>
    <t>잠실본동</t>
  </si>
  <si>
    <t>묵1동</t>
  </si>
  <si>
    <t>방이2동</t>
  </si>
  <si>
    <t>송중동</t>
  </si>
  <si>
    <t>남영동</t>
  </si>
  <si>
    <t>오금동</t>
  </si>
  <si>
    <t>중화2동</t>
  </si>
  <si>
    <t>양평1동</t>
  </si>
  <si>
    <t>방배1동</t>
  </si>
  <si>
    <t>사당1동</t>
  </si>
  <si>
    <t>서교동</t>
  </si>
  <si>
    <t>도곡2동</t>
  </si>
  <si>
    <t>화양동</t>
  </si>
  <si>
    <t>구로2동</t>
  </si>
  <si>
    <t>장지동</t>
  </si>
  <si>
    <t>구로5동</t>
  </si>
  <si>
    <t>위례동</t>
  </si>
  <si>
    <t>도곡1동</t>
  </si>
  <si>
    <t>가산동</t>
  </si>
  <si>
    <t>상암동</t>
  </si>
  <si>
    <t>수유3동</t>
  </si>
  <si>
    <t>면목3.8동</t>
  </si>
  <si>
    <t>수서동</t>
  </si>
  <si>
    <t>이촌1동</t>
  </si>
  <si>
    <t>광장동</t>
  </si>
  <si>
    <t>청파동</t>
  </si>
  <si>
    <t>오류2동</t>
  </si>
  <si>
    <t>석촌동</t>
  </si>
  <si>
    <t>대치1동</t>
  </si>
  <si>
    <t>방배3동</t>
  </si>
  <si>
    <t>신도림동</t>
  </si>
  <si>
    <t>가락2동</t>
  </si>
  <si>
    <t>송천동</t>
  </si>
  <si>
    <t>면목2동</t>
  </si>
  <si>
    <t>용신동</t>
  </si>
  <si>
    <t>대림2동</t>
  </si>
  <si>
    <t>구의3동</t>
  </si>
  <si>
    <t>길동</t>
  </si>
  <si>
    <t>삼전동</t>
  </si>
  <si>
    <t>천호2동</t>
  </si>
  <si>
    <t>신정7동</t>
  </si>
  <si>
    <t>신길6동</t>
  </si>
  <si>
    <t>상봉1동</t>
  </si>
  <si>
    <t>성산2동</t>
  </si>
  <si>
    <t>송파1동</t>
  </si>
  <si>
    <t>상도2동</t>
  </si>
  <si>
    <t>자양4동</t>
  </si>
  <si>
    <t>인수동</t>
  </si>
  <si>
    <t>노량진2동</t>
  </si>
  <si>
    <t>공덕동</t>
  </si>
  <si>
    <t>신길1동</t>
  </si>
  <si>
    <t>일원본동</t>
  </si>
  <si>
    <t>신촌동</t>
  </si>
  <si>
    <t>제기동</t>
  </si>
  <si>
    <t>전농1동</t>
  </si>
  <si>
    <t>묵2동</t>
  </si>
  <si>
    <t>목2동</t>
  </si>
  <si>
    <t>서빙고동</t>
  </si>
  <si>
    <t>충현동</t>
  </si>
  <si>
    <t>오륜동</t>
  </si>
  <si>
    <t>미아동</t>
  </si>
  <si>
    <t>신내2동</t>
  </si>
  <si>
    <t>강일동</t>
  </si>
  <si>
    <t>대흥동</t>
  </si>
  <si>
    <t>장안1동</t>
  </si>
  <si>
    <t>대림1동</t>
  </si>
  <si>
    <t>면목7동</t>
  </si>
  <si>
    <t>독산1동</t>
  </si>
  <si>
    <t>공항동</t>
  </si>
  <si>
    <t>목3동</t>
  </si>
  <si>
    <t>문정1동</t>
  </si>
  <si>
    <t>도림동</t>
  </si>
  <si>
    <t>면목4동</t>
  </si>
  <si>
    <t>방화2동</t>
  </si>
  <si>
    <t>번1동</t>
  </si>
  <si>
    <t>화곡1동</t>
  </si>
  <si>
    <t>상도4동</t>
  </si>
  <si>
    <t>북아현동</t>
  </si>
  <si>
    <t>연희동</t>
  </si>
  <si>
    <t>아현동</t>
  </si>
  <si>
    <t>자양1동</t>
  </si>
  <si>
    <t>시흥1동</t>
  </si>
  <si>
    <t>가양1동</t>
  </si>
  <si>
    <t>천호3동</t>
  </si>
  <si>
    <t>삼각산동</t>
  </si>
  <si>
    <t>등촌3동</t>
  </si>
  <si>
    <t>서강동</t>
  </si>
  <si>
    <t>성수2가3동</t>
  </si>
  <si>
    <t>신월7동</t>
  </si>
  <si>
    <t>중화1동</t>
  </si>
  <si>
    <t>개봉1동</t>
  </si>
  <si>
    <t>잠실4동</t>
  </si>
  <si>
    <t>신길3동</t>
  </si>
  <si>
    <t>청운효자동</t>
  </si>
  <si>
    <t>삼양동</t>
  </si>
  <si>
    <t>원효로1동</t>
  </si>
  <si>
    <t>장안2동</t>
  </si>
  <si>
    <t>숭인2동</t>
  </si>
  <si>
    <t>고척1동</t>
  </si>
  <si>
    <t>자양3동</t>
  </si>
  <si>
    <t>신대방1동</t>
  </si>
  <si>
    <t>신정6동</t>
  </si>
  <si>
    <t>성내3동</t>
  </si>
  <si>
    <t>중곡4동</t>
  </si>
  <si>
    <t>자양2동</t>
  </si>
  <si>
    <t>이문1동</t>
  </si>
  <si>
    <t>사당3동</t>
  </si>
  <si>
    <t>발산1동</t>
  </si>
  <si>
    <t>개포2동</t>
  </si>
  <si>
    <t>합정동</t>
  </si>
  <si>
    <t>공릉2동</t>
  </si>
  <si>
    <t>신길7동</t>
  </si>
  <si>
    <t>이태원1동</t>
  </si>
  <si>
    <t>둔촌2동</t>
  </si>
  <si>
    <t>방화1동</t>
  </si>
  <si>
    <t>용강동</t>
  </si>
  <si>
    <t>수유2동</t>
  </si>
  <si>
    <t>우이동</t>
  </si>
  <si>
    <t>신정1동</t>
  </si>
  <si>
    <t>상도3동</t>
  </si>
  <si>
    <t>상계6.7동</t>
  </si>
  <si>
    <t>회기동</t>
  </si>
  <si>
    <t>사근동</t>
  </si>
  <si>
    <t>성내2동</t>
  </si>
  <si>
    <t>면목5동</t>
  </si>
  <si>
    <t>평창동</t>
  </si>
  <si>
    <t>망우3동</t>
  </si>
  <si>
    <t>명일1동</t>
  </si>
  <si>
    <t>개포4동</t>
  </si>
  <si>
    <t>개봉2동</t>
  </si>
  <si>
    <t>수유1동</t>
  </si>
  <si>
    <t>공릉1동</t>
  </si>
  <si>
    <t>우장산동</t>
  </si>
  <si>
    <t>행당1동</t>
  </si>
  <si>
    <t>구로4동</t>
  </si>
  <si>
    <t>송파2동</t>
  </si>
  <si>
    <t>신월1동</t>
  </si>
  <si>
    <t>명동</t>
  </si>
  <si>
    <t>구의2동</t>
  </si>
  <si>
    <t>일원1동</t>
  </si>
  <si>
    <t>목4동</t>
  </si>
  <si>
    <t>진관동</t>
  </si>
  <si>
    <t>성내1동</t>
  </si>
  <si>
    <t>수궁동</t>
  </si>
  <si>
    <t>구의1동</t>
  </si>
  <si>
    <t>창신1동</t>
  </si>
  <si>
    <t>도화동</t>
  </si>
  <si>
    <t>방이1동</t>
  </si>
  <si>
    <t>반포본동</t>
  </si>
  <si>
    <t>소공동</t>
  </si>
  <si>
    <t>가락1동</t>
  </si>
  <si>
    <t>북가좌2동</t>
  </si>
  <si>
    <t>염창동</t>
  </si>
  <si>
    <t>옥수동</t>
  </si>
  <si>
    <t>천호1동</t>
  </si>
  <si>
    <t>신길5동</t>
  </si>
  <si>
    <t>회현동</t>
  </si>
  <si>
    <t>신월3동</t>
  </si>
  <si>
    <t>마장동</t>
  </si>
  <si>
    <t>청량리동</t>
  </si>
  <si>
    <t>신정2동</t>
  </si>
  <si>
    <t>신월2동</t>
  </si>
  <si>
    <t>중계2.3동</t>
  </si>
  <si>
    <t>상계1동</t>
  </si>
  <si>
    <t>군자동</t>
  </si>
  <si>
    <t>신길4동</t>
  </si>
  <si>
    <t>암사1동</t>
  </si>
  <si>
    <t>능동</t>
  </si>
  <si>
    <t>상일동</t>
  </si>
  <si>
    <t>신월5동</t>
  </si>
  <si>
    <t>상계2동</t>
  </si>
  <si>
    <t>일원2동</t>
  </si>
  <si>
    <t>신월4동</t>
  </si>
  <si>
    <t>창4동</t>
  </si>
  <si>
    <t>풍납1동</t>
  </si>
  <si>
    <t>광희동</t>
  </si>
  <si>
    <t>종암동</t>
  </si>
  <si>
    <t>독산3동</t>
  </si>
  <si>
    <t>성산1동</t>
  </si>
  <si>
    <t>마천2동</t>
  </si>
  <si>
    <t>사당4동</t>
  </si>
  <si>
    <t>역촌동</t>
  </si>
  <si>
    <t>홍은2동</t>
  </si>
  <si>
    <t>후암동</t>
  </si>
  <si>
    <t>고덕1동</t>
  </si>
  <si>
    <t>이태원2동</t>
  </si>
  <si>
    <t>성수1가2동</t>
  </si>
  <si>
    <t>답십리1동</t>
  </si>
  <si>
    <t>안암동</t>
  </si>
  <si>
    <t>하계1동</t>
  </si>
  <si>
    <t>홍제1동</t>
  </si>
  <si>
    <t>대학동</t>
  </si>
  <si>
    <t>용산2가동</t>
  </si>
  <si>
    <t>성수2가1동</t>
  </si>
  <si>
    <t>중곡2동</t>
  </si>
  <si>
    <t>번3동</t>
  </si>
  <si>
    <t>화곡8동</t>
  </si>
  <si>
    <t>원효로2동</t>
  </si>
  <si>
    <t>화곡6동</t>
  </si>
  <si>
    <t>사당5동</t>
  </si>
  <si>
    <t>용답동</t>
  </si>
  <si>
    <t>부암동</t>
  </si>
  <si>
    <t>신월6동</t>
  </si>
  <si>
    <t>거여1동</t>
  </si>
  <si>
    <t>명일2동</t>
  </si>
  <si>
    <t>을지로동</t>
  </si>
  <si>
    <t>화곡본동</t>
  </si>
  <si>
    <t>불광1동</t>
  </si>
  <si>
    <t>답십리2동</t>
  </si>
  <si>
    <t>가회동</t>
  </si>
  <si>
    <t>삼선동</t>
  </si>
  <si>
    <t>방학1동</t>
  </si>
  <si>
    <t>왕십리도선동</t>
  </si>
  <si>
    <t>보광동</t>
  </si>
  <si>
    <t>삼청동</t>
  </si>
  <si>
    <t>망원1동</t>
  </si>
  <si>
    <t>효창동</t>
  </si>
  <si>
    <t>오류1동</t>
  </si>
  <si>
    <t>신당동</t>
  </si>
  <si>
    <t>신수동</t>
  </si>
  <si>
    <t>연남동</t>
  </si>
  <si>
    <t>고척2동</t>
  </si>
  <si>
    <t>대조동</t>
  </si>
  <si>
    <t>거여2동</t>
  </si>
  <si>
    <t>휘경2동</t>
  </si>
  <si>
    <t>번2동</t>
  </si>
  <si>
    <t>녹번동</t>
  </si>
  <si>
    <t>구로1동</t>
  </si>
  <si>
    <t>잠실7동</t>
  </si>
  <si>
    <t>동선동</t>
  </si>
  <si>
    <t>휘경1동</t>
  </si>
  <si>
    <t>중곡3동</t>
  </si>
  <si>
    <t>이촌2동</t>
  </si>
  <si>
    <t>창신2동</t>
  </si>
  <si>
    <t>월곡2동</t>
  </si>
  <si>
    <t>용문동</t>
  </si>
  <si>
    <t>마천1동</t>
  </si>
  <si>
    <t>중곡1동</t>
  </si>
  <si>
    <t>길음1동</t>
  </si>
  <si>
    <t>천연동</t>
  </si>
  <si>
    <t>창5동</t>
  </si>
  <si>
    <t>등촌1동</t>
  </si>
  <si>
    <t>청룡동</t>
  </si>
  <si>
    <t>숭인1동</t>
  </si>
  <si>
    <t>교남동</t>
  </si>
  <si>
    <t>신림동</t>
  </si>
  <si>
    <t>성수1가1동</t>
  </si>
  <si>
    <t>개포1동</t>
  </si>
  <si>
    <t>석관동</t>
  </si>
  <si>
    <t>월계1동</t>
  </si>
  <si>
    <t>망원2동</t>
  </si>
  <si>
    <t>창2동</t>
  </si>
  <si>
    <t>개봉3동</t>
  </si>
  <si>
    <t>무악동</t>
  </si>
  <si>
    <t>창신3동</t>
  </si>
  <si>
    <t>금호2.3가동</t>
  </si>
  <si>
    <t>가리봉동</t>
  </si>
  <si>
    <t>전농2동</t>
  </si>
  <si>
    <t>필동</t>
  </si>
  <si>
    <t>중계1동</t>
  </si>
  <si>
    <t>암사2동</t>
  </si>
  <si>
    <t>월계3동</t>
  </si>
  <si>
    <t>남가좌2동</t>
  </si>
  <si>
    <t>낙성대동</t>
  </si>
  <si>
    <t>방화3동</t>
  </si>
  <si>
    <t>창1동</t>
  </si>
  <si>
    <t>갈현1동</t>
  </si>
  <si>
    <t>이문2동</t>
  </si>
  <si>
    <t>구산동</t>
  </si>
  <si>
    <t>상계5동</t>
  </si>
  <si>
    <t>상계10동</t>
  </si>
  <si>
    <t>도봉1동</t>
  </si>
  <si>
    <t>암사3동</t>
  </si>
  <si>
    <t>갈현2동</t>
  </si>
  <si>
    <t>홍제3동</t>
  </si>
  <si>
    <t>염리동</t>
  </si>
  <si>
    <t>조원동</t>
  </si>
  <si>
    <t>상계3.4동</t>
  </si>
  <si>
    <t>행운동</t>
  </si>
  <si>
    <t>응암1동</t>
  </si>
  <si>
    <t>중계본동</t>
  </si>
  <si>
    <t>화곡4동</t>
  </si>
  <si>
    <t>응암3동</t>
  </si>
  <si>
    <t>성북동</t>
  </si>
  <si>
    <t>시흥3동</t>
  </si>
  <si>
    <t>은천동</t>
  </si>
  <si>
    <t>방학3동</t>
  </si>
  <si>
    <t>쌍문2동</t>
  </si>
  <si>
    <t>독산2동</t>
  </si>
  <si>
    <t>독산4동</t>
  </si>
  <si>
    <t>장충동</t>
  </si>
  <si>
    <t>금호1가동</t>
  </si>
  <si>
    <t>시흥2동</t>
  </si>
  <si>
    <t>가양2동</t>
  </si>
  <si>
    <t>화곡3동</t>
  </si>
  <si>
    <t>시흥5동</t>
  </si>
  <si>
    <t>불광2동</t>
  </si>
  <si>
    <t>시흥4동</t>
  </si>
  <si>
    <t>남가좌1동</t>
  </si>
  <si>
    <t>중계4동</t>
  </si>
  <si>
    <t>서원동</t>
  </si>
  <si>
    <t>쌍문1동</t>
  </si>
  <si>
    <t>행당2동</t>
  </si>
  <si>
    <t>성현동</t>
  </si>
  <si>
    <t>가양3동</t>
  </si>
  <si>
    <t>도봉2동</t>
  </si>
  <si>
    <t>신사1동</t>
  </si>
  <si>
    <t>등촌2동</t>
  </si>
  <si>
    <t>정릉3동</t>
  </si>
  <si>
    <t>하계2동</t>
  </si>
  <si>
    <t>월계2동</t>
  </si>
  <si>
    <t>고덕2동</t>
  </si>
  <si>
    <t>남현동</t>
  </si>
  <si>
    <t>상계9동</t>
  </si>
  <si>
    <t>보문동</t>
  </si>
  <si>
    <t>둔촌1동</t>
  </si>
  <si>
    <t>미성동</t>
  </si>
  <si>
    <t>월곡1동</t>
  </si>
  <si>
    <t>북가좌1동</t>
  </si>
  <si>
    <t>화곡2동</t>
  </si>
  <si>
    <t>쌍문3동</t>
  </si>
  <si>
    <t>정릉2동</t>
  </si>
  <si>
    <t>응봉동</t>
  </si>
  <si>
    <t>홍은1동</t>
  </si>
  <si>
    <t>삼성동</t>
  </si>
  <si>
    <t>다산동</t>
  </si>
  <si>
    <t>보라매동</t>
  </si>
  <si>
    <t>정릉4동</t>
  </si>
  <si>
    <t>왕십리2동</t>
  </si>
  <si>
    <t>인헌동</t>
  </si>
  <si>
    <t>길음2동</t>
  </si>
  <si>
    <t>송정동</t>
  </si>
  <si>
    <t>금호4가동</t>
  </si>
  <si>
    <t>방학2동</t>
  </si>
  <si>
    <t>쌍문4동</t>
  </si>
  <si>
    <t>홍제2동</t>
  </si>
  <si>
    <t>장위2동</t>
  </si>
  <si>
    <t>장위1동</t>
  </si>
  <si>
    <t>정릉1동</t>
  </si>
  <si>
    <t>상계8동</t>
  </si>
  <si>
    <t>신사2동</t>
  </si>
  <si>
    <t>돈암1동</t>
  </si>
  <si>
    <t>난곡동</t>
  </si>
  <si>
    <t>황학동</t>
  </si>
  <si>
    <t>창3동</t>
  </si>
  <si>
    <t>서림동</t>
  </si>
  <si>
    <t>응암2동</t>
  </si>
  <si>
    <t>중앙동</t>
  </si>
  <si>
    <t>약수동</t>
  </si>
  <si>
    <t>수색동</t>
  </si>
  <si>
    <t>신원동</t>
  </si>
  <si>
    <t>신당5동</t>
  </si>
  <si>
    <t>장위3동</t>
  </si>
  <si>
    <t>증산동</t>
  </si>
  <si>
    <t>돈암2동</t>
  </si>
  <si>
    <t>청구동</t>
  </si>
  <si>
    <t>중림동</t>
  </si>
  <si>
    <t>동화동</t>
  </si>
  <si>
    <t>난향동</t>
  </si>
  <si>
    <t>청림동</t>
  </si>
  <si>
    <t>합계_순위</t>
    <phoneticPr fontId="1" type="noConversion"/>
  </si>
  <si>
    <t>기온_구__순위</t>
    <phoneticPr fontId="1" type="noConversion"/>
  </si>
  <si>
    <t>기온_구_순위/25*100</t>
    <phoneticPr fontId="1" type="noConversion"/>
  </si>
  <si>
    <t>생활인구_동_순위</t>
    <phoneticPr fontId="1" type="noConversion"/>
  </si>
  <si>
    <t>생활인구_동_순위/424*100</t>
    <phoneticPr fontId="1" type="noConversion"/>
  </si>
  <si>
    <t>합계(A)</t>
    <phoneticPr fontId="1" type="noConversion"/>
  </si>
  <si>
    <t>구별_합계(A)_평균</t>
    <phoneticPr fontId="1" type="noConversion"/>
  </si>
  <si>
    <t>기본</t>
    <phoneticPr fontId="1" type="noConversion"/>
  </si>
  <si>
    <t>노인인구</t>
    <phoneticPr fontId="1" type="noConversion"/>
  </si>
  <si>
    <t>노인순위</t>
    <phoneticPr fontId="1" type="noConversion"/>
  </si>
  <si>
    <t>합계(B)</t>
    <phoneticPr fontId="1" type="noConversion"/>
  </si>
  <si>
    <t>합계(B)_순위</t>
    <phoneticPr fontId="1" type="noConversion"/>
  </si>
  <si>
    <t>구별_합계(B)_평균</t>
    <phoneticPr fontId="1" type="noConversion"/>
  </si>
  <si>
    <t>행 레이블</t>
  </si>
  <si>
    <t>총합계</t>
  </si>
  <si>
    <t>순위(B)</t>
    <phoneticPr fontId="1" type="noConversion"/>
  </si>
  <si>
    <t>구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</si>
  <si>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"</t>
    </r>
    <r>
      <rPr>
        <sz val="11"/>
        <color theme="1"/>
        <rFont val="맑은 고딕"/>
        <family val="2"/>
        <charset val="129"/>
        <scheme val="minor"/>
      </rPr>
      <t>=AVERAGEIF($B$2:$B$425,Q2,$M$2:$M$425)"</t>
    </r>
    <phoneticPr fontId="1" type="noConversion"/>
  </si>
  <si>
    <t>노인</t>
    <phoneticPr fontId="1" type="noConversion"/>
  </si>
  <si>
    <t>기온</t>
    <phoneticPr fontId="1" type="noConversion"/>
  </si>
  <si>
    <t>생활인구</t>
    <phoneticPr fontId="1" type="noConversion"/>
  </si>
  <si>
    <t>합계 :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</si>
</sst>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#,##0.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3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1" fontId="0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2C7BB6"/>
      <color rgb="FF418ABE"/>
      <color rgb="FF569AC7"/>
      <color rgb="FF6BAACF"/>
      <color rgb="FF80B9D8"/>
      <color rgb="FF95C9E0"/>
      <color rgb="FFABD9E9"/>
      <color rgb="FFB9DFE2"/>
      <color rgb="FFC7E5DB"/>
      <color rgb="FFD5EC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'pivot_hottime_houly_2018_ed (2'!$AC$2</c:f>
              <c:strCache>
                <c:ptCount val="1"/>
                <c:pt idx="0">
                  <c:v>서초구</c:v>
                </c:pt>
              </c:strCache>
            </c:strRef>
          </c:tx>
          <c:spPr>
            <a:solidFill>
              <a:srgbClr val="D7191C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(2'!$AE$2</c:f>
              <c:numCache>
                <c:formatCode>0.0</c:formatCode>
                <c:ptCount val="1"/>
                <c:pt idx="0">
                  <c:v>88.617400000000004</c:v>
                </c:pt>
              </c:numCache>
            </c:numRef>
          </c:val>
        </c:ser>
        <c:ser>
          <c:idx val="1"/>
          <c:order val="1"/>
          <c:tx>
            <c:strRef>
              <c:f>'pivot_hottime_houly_2018_ed (2'!$AC$3</c:f>
              <c:strCache>
                <c:ptCount val="1"/>
                <c:pt idx="0">
                  <c:v>중랑구</c:v>
                </c:pt>
              </c:strCache>
            </c:strRef>
          </c:tx>
          <c:spPr>
            <a:solidFill>
              <a:srgbClr val="DD3127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(2'!$AE$3</c:f>
              <c:numCache>
                <c:formatCode>0.0</c:formatCode>
                <c:ptCount val="1"/>
                <c:pt idx="0">
                  <c:v>100.196</c:v>
                </c:pt>
              </c:numCache>
            </c:numRef>
          </c:val>
        </c:ser>
        <c:ser>
          <c:idx val="2"/>
          <c:order val="2"/>
          <c:tx>
            <c:strRef>
              <c:f>'pivot_hottime_houly_2018_ed (2'!$AC$4</c:f>
              <c:strCache>
                <c:ptCount val="1"/>
                <c:pt idx="0">
                  <c:v>동작구</c:v>
                </c:pt>
              </c:strCache>
            </c:strRef>
          </c:tx>
          <c:spPr>
            <a:solidFill>
              <a:srgbClr val="E34A33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(2'!$AE$4</c:f>
              <c:numCache>
                <c:formatCode>0.0</c:formatCode>
                <c:ptCount val="1"/>
                <c:pt idx="0">
                  <c:v>100.9528</c:v>
                </c:pt>
              </c:numCache>
            </c:numRef>
          </c:val>
        </c:ser>
        <c:ser>
          <c:idx val="3"/>
          <c:order val="3"/>
          <c:tx>
            <c:strRef>
              <c:f>'pivot_hottime_houly_2018_ed (2'!$AC$5</c:f>
              <c:strCache>
                <c:ptCount val="1"/>
                <c:pt idx="0">
                  <c:v>강북구</c:v>
                </c:pt>
              </c:strCache>
            </c:strRef>
          </c:tx>
          <c:spPr>
            <a:solidFill>
              <a:srgbClr val="EA633E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(2'!$AE$5</c:f>
              <c:numCache>
                <c:formatCode>0.0</c:formatCode>
                <c:ptCount val="1"/>
                <c:pt idx="0">
                  <c:v>104.81399999999999</c:v>
                </c:pt>
              </c:numCache>
            </c:numRef>
          </c:val>
        </c:ser>
        <c:ser>
          <c:idx val="4"/>
          <c:order val="4"/>
          <c:tx>
            <c:strRef>
              <c:f>'pivot_hottime_houly_2018_ed (2'!$AC$6</c:f>
              <c:strCache>
                <c:ptCount val="1"/>
                <c:pt idx="0">
                  <c:v>영등포구</c:v>
                </c:pt>
              </c:strCache>
            </c:strRef>
          </c:tx>
          <c:spPr>
            <a:solidFill>
              <a:srgbClr val="F07C4A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(2'!$AE$6</c:f>
              <c:numCache>
                <c:formatCode>0.0</c:formatCode>
                <c:ptCount val="1"/>
                <c:pt idx="0">
                  <c:v>109.20178199999999</c:v>
                </c:pt>
              </c:numCache>
            </c:numRef>
          </c:val>
        </c:ser>
        <c:ser>
          <c:idx val="5"/>
          <c:order val="5"/>
          <c:tx>
            <c:strRef>
              <c:f>'pivot_hottime_houly_2018_ed (2'!$AC$7</c:f>
              <c:strCache>
                <c:ptCount val="1"/>
                <c:pt idx="0">
                  <c:v>강남구</c:v>
                </c:pt>
              </c:strCache>
            </c:strRef>
          </c:tx>
          <c:spPr>
            <a:solidFill>
              <a:srgbClr val="F69555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(2'!$AE$7</c:f>
              <c:numCache>
                <c:formatCode>0.0</c:formatCode>
                <c:ptCount val="1"/>
                <c:pt idx="0">
                  <c:v>112.29</c:v>
                </c:pt>
              </c:numCache>
            </c:numRef>
          </c:val>
        </c:ser>
        <c:ser>
          <c:idx val="6"/>
          <c:order val="6"/>
          <c:tx>
            <c:strRef>
              <c:f>'pivot_hottime_houly_2018_ed (2'!$AC$8</c:f>
              <c:strCache>
                <c:ptCount val="1"/>
                <c:pt idx="0">
                  <c:v>구로구</c:v>
                </c:pt>
              </c:strCache>
            </c:strRef>
          </c:tx>
          <c:spPr>
            <a:solidFill>
              <a:srgbClr val="FDAE61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(2'!$AE$8</c:f>
              <c:numCache>
                <c:formatCode>0.0</c:formatCode>
                <c:ptCount val="1"/>
                <c:pt idx="0">
                  <c:v>123.654</c:v>
                </c:pt>
              </c:numCache>
            </c:numRef>
          </c:val>
        </c:ser>
        <c:ser>
          <c:idx val="7"/>
          <c:order val="7"/>
          <c:tx>
            <c:strRef>
              <c:f>'pivot_hottime_houly_2018_ed (2'!$AC$9</c:f>
              <c:strCache>
                <c:ptCount val="1"/>
                <c:pt idx="0">
                  <c:v>송파구</c:v>
                </c:pt>
              </c:strCache>
            </c:strRef>
          </c:tx>
          <c:spPr>
            <a:solidFill>
              <a:srgbClr val="FDBB70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(2'!$AE$9</c:f>
              <c:numCache>
                <c:formatCode>0.0</c:formatCode>
                <c:ptCount val="1"/>
                <c:pt idx="0">
                  <c:v>128.52410900000001</c:v>
                </c:pt>
              </c:numCache>
            </c:numRef>
          </c:val>
        </c:ser>
        <c:ser>
          <c:idx val="8"/>
          <c:order val="8"/>
          <c:tx>
            <c:strRef>
              <c:f>'pivot_hottime_houly_2018_ed (2'!$AC$10</c:f>
              <c:strCache>
                <c:ptCount val="1"/>
                <c:pt idx="0">
                  <c:v>동대문구</c:v>
                </c:pt>
              </c:strCache>
            </c:strRef>
          </c:tx>
          <c:spPr>
            <a:solidFill>
              <a:srgbClr val="FDC980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(2'!$AE$10</c:f>
              <c:numCache>
                <c:formatCode>0.0</c:formatCode>
                <c:ptCount val="1"/>
                <c:pt idx="0">
                  <c:v>131.28638810000001</c:v>
                </c:pt>
              </c:numCache>
            </c:numRef>
          </c:val>
        </c:ser>
        <c:ser>
          <c:idx val="9"/>
          <c:order val="9"/>
          <c:tx>
            <c:strRef>
              <c:f>'pivot_hottime_houly_2018_ed (2'!$AC$11</c:f>
              <c:strCache>
                <c:ptCount val="1"/>
                <c:pt idx="0">
                  <c:v>양천구</c:v>
                </c:pt>
              </c:strCache>
            </c:strRef>
          </c:tx>
          <c:spPr>
            <a:solidFill>
              <a:srgbClr val="FED690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(2'!$AE$11</c:f>
              <c:numCache>
                <c:formatCode>0.0</c:formatCode>
                <c:ptCount val="1"/>
                <c:pt idx="0">
                  <c:v>132.2997</c:v>
                </c:pt>
              </c:numCache>
            </c:numRef>
          </c:val>
        </c:ser>
        <c:ser>
          <c:idx val="10"/>
          <c:order val="10"/>
          <c:tx>
            <c:strRef>
              <c:f>'pivot_hottime_houly_2018_ed (2'!$AC$12</c:f>
              <c:strCache>
                <c:ptCount val="1"/>
                <c:pt idx="0">
                  <c:v>광진구</c:v>
                </c:pt>
              </c:strCache>
            </c:strRef>
          </c:tx>
          <c:spPr>
            <a:solidFill>
              <a:srgbClr val="FEE49F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(2'!$AE$12</c:f>
              <c:numCache>
                <c:formatCode>0.0</c:formatCode>
                <c:ptCount val="1"/>
                <c:pt idx="0">
                  <c:v>145.25700000000001</c:v>
                </c:pt>
              </c:numCache>
            </c:numRef>
          </c:val>
        </c:ser>
        <c:ser>
          <c:idx val="11"/>
          <c:order val="11"/>
          <c:tx>
            <c:strRef>
              <c:f>'pivot_hottime_houly_2018_ed (2'!$AC$13</c:f>
              <c:strCache>
                <c:ptCount val="1"/>
                <c:pt idx="0">
                  <c:v>마포구</c:v>
                </c:pt>
              </c:strCache>
            </c:strRef>
          </c:tx>
          <c:spPr>
            <a:solidFill>
              <a:srgbClr val="FEF1AF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(2'!$AE$13</c:f>
              <c:numCache>
                <c:formatCode>0.0</c:formatCode>
                <c:ptCount val="1"/>
                <c:pt idx="0">
                  <c:v>148.72759429999999</c:v>
                </c:pt>
              </c:numCache>
            </c:numRef>
          </c:val>
        </c:ser>
        <c:ser>
          <c:idx val="12"/>
          <c:order val="12"/>
          <c:tx>
            <c:strRef>
              <c:f>'pivot_hottime_houly_2018_ed (2'!$AC$14</c:f>
              <c:strCache>
                <c:ptCount val="1"/>
                <c:pt idx="0">
                  <c:v>강서구</c:v>
                </c:pt>
              </c:strCache>
            </c:strRef>
          </c:tx>
          <c:spPr>
            <a:solidFill>
              <a:srgbClr val="FFFFBF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(2'!$AE$14</c:f>
              <c:numCache>
                <c:formatCode>0.0</c:formatCode>
                <c:ptCount val="1"/>
                <c:pt idx="0">
                  <c:v>149.63900000000001</c:v>
                </c:pt>
              </c:numCache>
            </c:numRef>
          </c:val>
        </c:ser>
        <c:ser>
          <c:idx val="13"/>
          <c:order val="13"/>
          <c:tx>
            <c:strRef>
              <c:f>'pivot_hottime_houly_2018_ed (2'!$AC$15</c:f>
              <c:strCache>
                <c:ptCount val="1"/>
                <c:pt idx="0">
                  <c:v>강동구</c:v>
                </c:pt>
              </c:strCache>
            </c:strRef>
          </c:tx>
          <c:spPr>
            <a:solidFill>
              <a:srgbClr val="F1F8C6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(2'!$AE$15</c:f>
              <c:numCache>
                <c:formatCode>0.0</c:formatCode>
                <c:ptCount val="1"/>
                <c:pt idx="0">
                  <c:v>155.20073379999999</c:v>
                </c:pt>
              </c:numCache>
            </c:numRef>
          </c:val>
        </c:ser>
        <c:ser>
          <c:idx val="14"/>
          <c:order val="14"/>
          <c:tx>
            <c:strRef>
              <c:f>'pivot_hottime_houly_2018_ed (2'!$AC$16</c:f>
              <c:strCache>
                <c:ptCount val="1"/>
                <c:pt idx="0">
                  <c:v>용산구</c:v>
                </c:pt>
              </c:strCache>
            </c:strRef>
          </c:tx>
          <c:spPr>
            <a:solidFill>
              <a:srgbClr val="E3F2CD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(2'!$AE$16</c:f>
              <c:numCache>
                <c:formatCode>0.0</c:formatCode>
                <c:ptCount val="1"/>
                <c:pt idx="0">
                  <c:v>161.57370280000001</c:v>
                </c:pt>
              </c:numCache>
            </c:numRef>
          </c:val>
        </c:ser>
        <c:ser>
          <c:idx val="15"/>
          <c:order val="15"/>
          <c:tx>
            <c:strRef>
              <c:f>'pivot_hottime_houly_2018_ed (2'!$AC$17</c:f>
              <c:strCache>
                <c:ptCount val="1"/>
                <c:pt idx="0">
                  <c:v>서대문구</c:v>
                </c:pt>
              </c:strCache>
            </c:strRef>
          </c:tx>
          <c:spPr>
            <a:solidFill>
              <a:srgbClr val="D5ECD4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(2'!$AE$17</c:f>
              <c:numCache>
                <c:formatCode>0.0</c:formatCode>
                <c:ptCount val="1"/>
                <c:pt idx="0">
                  <c:v>162.6765499</c:v>
                </c:pt>
              </c:numCache>
            </c:numRef>
          </c:val>
        </c:ser>
        <c:ser>
          <c:idx val="16"/>
          <c:order val="16"/>
          <c:tx>
            <c:strRef>
              <c:f>'pivot_hottime_houly_2018_ed (2'!$AC$18</c:f>
              <c:strCache>
                <c:ptCount val="1"/>
                <c:pt idx="0">
                  <c:v>노원구</c:v>
                </c:pt>
              </c:strCache>
            </c:strRef>
          </c:tx>
          <c:spPr>
            <a:solidFill>
              <a:srgbClr val="C7E5DB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(2'!$AE$18</c:f>
              <c:numCache>
                <c:formatCode>0.0</c:formatCode>
                <c:ptCount val="1"/>
                <c:pt idx="0">
                  <c:v>163.304</c:v>
                </c:pt>
              </c:numCache>
            </c:numRef>
          </c:val>
        </c:ser>
        <c:ser>
          <c:idx val="17"/>
          <c:order val="17"/>
          <c:tx>
            <c:strRef>
              <c:f>'pivot_hottime_houly_2018_ed (2'!$AC$19</c:f>
              <c:strCache>
                <c:ptCount val="1"/>
                <c:pt idx="0">
                  <c:v>금천구</c:v>
                </c:pt>
              </c:strCache>
            </c:strRef>
          </c:tx>
          <c:spPr>
            <a:solidFill>
              <a:srgbClr val="B9DFE2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(2'!$AE$19</c:f>
              <c:numCache>
                <c:formatCode>0.0</c:formatCode>
                <c:ptCount val="1"/>
                <c:pt idx="0">
                  <c:v>163.73500000000001</c:v>
                </c:pt>
              </c:numCache>
            </c:numRef>
          </c:val>
        </c:ser>
        <c:ser>
          <c:idx val="18"/>
          <c:order val="18"/>
          <c:tx>
            <c:strRef>
              <c:f>'pivot_hottime_houly_2018_ed (2'!$AC$20</c:f>
              <c:strCache>
                <c:ptCount val="1"/>
                <c:pt idx="0">
                  <c:v>은평구</c:v>
                </c:pt>
              </c:strCache>
            </c:strRef>
          </c:tx>
          <c:spPr>
            <a:solidFill>
              <a:srgbClr val="ABD9E9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(2'!$AE$20</c:f>
              <c:numCache>
                <c:formatCode>0.0</c:formatCode>
                <c:ptCount val="1"/>
                <c:pt idx="0">
                  <c:v>165.65860850000001</c:v>
                </c:pt>
              </c:numCache>
            </c:numRef>
          </c:val>
        </c:ser>
        <c:ser>
          <c:idx val="19"/>
          <c:order val="19"/>
          <c:tx>
            <c:strRef>
              <c:f>'pivot_hottime_houly_2018_ed (2'!$AC$21</c:f>
              <c:strCache>
                <c:ptCount val="1"/>
                <c:pt idx="0">
                  <c:v>도봉구</c:v>
                </c:pt>
              </c:strCache>
            </c:strRef>
          </c:tx>
          <c:spPr>
            <a:solidFill>
              <a:srgbClr val="95C9E0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(2'!$AE$21</c:f>
              <c:numCache>
                <c:formatCode>0.0</c:formatCode>
                <c:ptCount val="1"/>
                <c:pt idx="0">
                  <c:v>174.9123989</c:v>
                </c:pt>
              </c:numCache>
            </c:numRef>
          </c:val>
        </c:ser>
        <c:ser>
          <c:idx val="20"/>
          <c:order val="20"/>
          <c:tx>
            <c:strRef>
              <c:f>'pivot_hottime_houly_2018_ed (2'!$AC$22</c:f>
              <c:strCache>
                <c:ptCount val="1"/>
                <c:pt idx="0">
                  <c:v>종로구</c:v>
                </c:pt>
              </c:strCache>
            </c:strRef>
          </c:tx>
          <c:spPr>
            <a:solidFill>
              <a:srgbClr val="80B9D8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(2'!$AE$22</c:f>
              <c:numCache>
                <c:formatCode>0.0</c:formatCode>
                <c:ptCount val="1"/>
                <c:pt idx="0">
                  <c:v>180.70532739999999</c:v>
                </c:pt>
              </c:numCache>
            </c:numRef>
          </c:val>
        </c:ser>
        <c:ser>
          <c:idx val="21"/>
          <c:order val="21"/>
          <c:tx>
            <c:strRef>
              <c:f>'pivot_hottime_houly_2018_ed (2'!$AC$23</c:f>
              <c:strCache>
                <c:ptCount val="1"/>
                <c:pt idx="0">
                  <c:v>성동구</c:v>
                </c:pt>
              </c:strCache>
            </c:strRef>
          </c:tx>
          <c:spPr>
            <a:solidFill>
              <a:srgbClr val="6BAACF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(2'!$AE$23</c:f>
              <c:numCache>
                <c:formatCode>0.0</c:formatCode>
                <c:ptCount val="1"/>
                <c:pt idx="0">
                  <c:v>194.4012209</c:v>
                </c:pt>
              </c:numCache>
            </c:numRef>
          </c:val>
        </c:ser>
        <c:ser>
          <c:idx val="22"/>
          <c:order val="22"/>
          <c:tx>
            <c:strRef>
              <c:f>'pivot_hottime_houly_2018_ed (2'!$AC$24</c:f>
              <c:strCache>
                <c:ptCount val="1"/>
                <c:pt idx="0">
                  <c:v>성북구</c:v>
                </c:pt>
              </c:strCache>
            </c:strRef>
          </c:tx>
          <c:spPr>
            <a:solidFill>
              <a:srgbClr val="569AC7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(2'!$AE$24</c:f>
              <c:numCache>
                <c:formatCode>0.0</c:formatCode>
                <c:ptCount val="1"/>
                <c:pt idx="0">
                  <c:v>196.70283019999999</c:v>
                </c:pt>
              </c:numCache>
            </c:numRef>
          </c:val>
        </c:ser>
        <c:ser>
          <c:idx val="23"/>
          <c:order val="23"/>
          <c:tx>
            <c:strRef>
              <c:f>'pivot_hottime_houly_2018_ed (2'!$AC$25</c:f>
              <c:strCache>
                <c:ptCount val="1"/>
                <c:pt idx="0">
                  <c:v>관악구</c:v>
                </c:pt>
              </c:strCache>
            </c:strRef>
          </c:tx>
          <c:spPr>
            <a:solidFill>
              <a:srgbClr val="418ABE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(2'!$AE$25</c:f>
              <c:numCache>
                <c:formatCode>0.0</c:formatCode>
                <c:ptCount val="1"/>
                <c:pt idx="0">
                  <c:v>203.94200000000001</c:v>
                </c:pt>
              </c:numCache>
            </c:numRef>
          </c:val>
        </c:ser>
        <c:ser>
          <c:idx val="24"/>
          <c:order val="24"/>
          <c:tx>
            <c:strRef>
              <c:f>'pivot_hottime_houly_2018_ed (2'!$AC$26</c:f>
              <c:strCache>
                <c:ptCount val="1"/>
                <c:pt idx="0">
                  <c:v>중구</c:v>
                </c:pt>
              </c:strCache>
            </c:strRef>
          </c:tx>
          <c:spPr>
            <a:solidFill>
              <a:srgbClr val="2C7BB6"/>
            </a:solidFill>
          </c:spPr>
          <c:invertIfNegative val="0"/>
          <c:cat>
            <c:strRef>
              <c:f>'pivot_hottime_houly_2018_ed (2'!$AE$1</c:f>
              <c:strCache>
                <c:ptCount val="1"/>
                <c:pt idx="0">
                  <c:v>구별_합계(B)_평균</c:v>
                </c:pt>
              </c:strCache>
            </c:strRef>
          </c:cat>
          <c:val>
            <c:numRef>
              <c:f>'pivot_hottime_houly_2018_ed (2'!$AE$26</c:f>
              <c:numCache>
                <c:formatCode>0.0</c:formatCode>
                <c:ptCount val="1"/>
                <c:pt idx="0">
                  <c:v>234.38050000000001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4155648"/>
        <c:axId val="194157184"/>
      </c:barChart>
      <c:catAx>
        <c:axId val="194155648"/>
        <c:scaling>
          <c:orientation val="maxMin"/>
        </c:scaling>
        <c:delete val="1"/>
        <c:axPos val="l"/>
        <c:majorTickMark val="none"/>
        <c:minorTickMark val="none"/>
        <c:tickLblPos val="nextTo"/>
        <c:crossAx val="194157184"/>
        <c:crosses val="autoZero"/>
        <c:auto val="1"/>
        <c:lblAlgn val="ctr"/>
        <c:lblOffset val="100"/>
        <c:noMultiLvlLbl val="0"/>
      </c:catAx>
      <c:valAx>
        <c:axId val="194157184"/>
        <c:scaling>
          <c:orientation val="minMax"/>
        </c:scaling>
        <c:delete val="0"/>
        <c:axPos val="t"/>
        <c:numFmt formatCode="0.0" sourceLinked="1"/>
        <c:majorTickMark val="none"/>
        <c:minorTickMark val="none"/>
        <c:tickLblPos val="nextTo"/>
        <c:crossAx val="194155648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285751</xdr:colOff>
      <xdr:row>20</xdr:row>
      <xdr:rowOff>190501</xdr:rowOff>
    </xdr:from>
    <xdr:to>
      <xdr:col>34</xdr:col>
      <xdr:colOff>790576</xdr:colOff>
      <xdr:row>53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J" refreshedDate="43650.613473726851" createdVersion="4" refreshedVersion="4" minRefreshableVersion="3" recordCount="424">
  <cacheSource type="worksheet">
    <worksheetSource ref="A1:O425" sheet="pivot_hottime_houly_2018_ed (2"/>
  </cacheSource>
  <cacheFields count="15">
    <cacheField name="si" numFmtId="0">
      <sharedItems/>
    </cacheField>
    <cacheField name="gu" numFmtId="0">
      <sharedItems count="25">
        <s v="영등포구"/>
        <s v="서초구"/>
        <s v="양천구"/>
        <s v="동작구"/>
        <s v="중랑구"/>
        <s v="용산구"/>
        <s v="강남구"/>
        <s v="종로구"/>
        <s v="송파구"/>
        <s v="구로구"/>
        <s v="강북구"/>
        <s v="마포구"/>
        <s v="광진구"/>
        <s v="금천구"/>
        <s v="동대문구"/>
        <s v="강동구"/>
        <s v="서대문구"/>
        <s v="강서구"/>
        <s v="성동구"/>
        <s v="노원구"/>
        <s v="중구"/>
        <s v="은평구"/>
        <s v="도봉구"/>
        <s v="성북구"/>
        <s v="관악구"/>
      </sharedItems>
    </cacheField>
    <cacheField name="dong" numFmtId="0">
      <sharedItems/>
    </cacheField>
    <cacheField name="Average" numFmtId="0">
      <sharedItems containsSemiMixedTypes="0" containsString="0" containsNumber="1" containsInteger="1" minValue="3348" maxValue="178841"/>
    </cacheField>
    <cacheField name="생활인구_동_순위" numFmtId="0">
      <sharedItems containsSemiMixedTypes="0" containsString="0" containsNumber="1" containsInteger="1" minValue="1" maxValue="424"/>
    </cacheField>
    <cacheField name="생활인구_동_순위/424*100" numFmtId="2">
      <sharedItems containsSemiMixedTypes="0" containsString="0" containsNumber="1" minValue="0.23584905660377359" maxValue="100"/>
    </cacheField>
    <cacheField name="기온_구__순위" numFmtId="0">
      <sharedItems containsSemiMixedTypes="0" containsString="0" containsNumber="1" containsInteger="1" minValue="1" maxValue="25"/>
    </cacheField>
    <cacheField name="기온_구_순위/25*100" numFmtId="0">
      <sharedItems containsSemiMixedTypes="0" containsString="0" containsNumber="1" minValue="4" maxValue="100"/>
    </cacheField>
    <cacheField name="노인인구" numFmtId="0">
      <sharedItems containsSemiMixedTypes="0" containsString="0" containsNumber="1" containsInteger="1" minValue="99" maxValue="7580"/>
    </cacheField>
    <cacheField name="노인순위" numFmtId="3">
      <sharedItems containsSemiMixedTypes="0" containsString="0" containsNumber="1" containsInteger="1" minValue="1" maxValue="424"/>
    </cacheField>
    <cacheField name="생활인구_동_순위/424*1002" numFmtId="177">
      <sharedItems containsSemiMixedTypes="0" containsString="0" containsNumber="1" minValue="0.23584905660377359" maxValue="100"/>
    </cacheField>
    <cacheField name="합계(A)" numFmtId="2">
      <sharedItems containsSemiMixedTypes="0" containsString="0" containsNumber="1" minValue="4.4716981132075473" maxValue="197.87735849056605"/>
    </cacheField>
    <cacheField name="합계_순위" numFmtId="0">
      <sharedItems containsSemiMixedTypes="0" containsString="0" containsNumber="1" containsInteger="1" minValue="1" maxValue="424"/>
    </cacheField>
    <cacheField name="합계(B)" numFmtId="2">
      <sharedItems containsSemiMixedTypes="0" containsString="0" containsNumber="1" minValue="10.367924528301888" maxValue="282.79245283018872" count="415">
        <n v="10.367924528301888"/>
        <n v="28.29245283018868"/>
        <n v="56.122641509433961"/>
        <n v="91.028301886792448"/>
        <n v="79.235849056603783"/>
        <n v="44.566037735849058"/>
        <n v="14.377358490566039"/>
        <n v="79.235849056603769"/>
        <n v="36.075471698113205"/>
        <n v="79.943396226415103"/>
        <n v="40.320754716981135"/>
        <n v="54.235849056603776"/>
        <n v="74.754716981132077"/>
        <n v="86.754716981132077"/>
        <n v="36.283018867924525"/>
        <n v="57.066037735849058"/>
        <n v="37.726415094339622"/>
        <n v="84.377358490566053"/>
        <n v="73.047169811320757"/>
        <n v="116.91509433962264"/>
        <n v="114.32075471698113"/>
        <n v="32.509433962264154"/>
        <n v="64.820754716981128"/>
        <n v="54.650943396226424"/>
        <n v="106.06603773584905"/>
        <n v="108.24528301886792"/>
        <n v="48.518867924528301"/>
        <n v="48.047169811320757"/>
        <n v="91.443396226415103"/>
        <n v="94.981132075471692"/>
        <n v="98.283018867924525"/>
        <n v="47.367924528301884"/>
        <n v="77.584905660377359"/>
        <n v="66.679245283018872"/>
        <n v="38.669811320754718"/>
        <n v="81.537735849056617"/>
        <n v="81.066037735849051"/>
        <n v="49.254716981132077"/>
        <n v="102.34905660377359"/>
        <n v="126.82075471698114"/>
        <n v="80.132075471698116"/>
        <n v="88.377358490566039"/>
        <n v="91.028301886792462"/>
        <n v="74.518867924528308"/>
        <n v="90.971698113207566"/>
        <n v="127.29245283018869"/>
        <n v="50.669811320754718"/>
        <n v="56.094339622641506"/>
        <n v="43.830188679245282"/>
        <n v="117.67924528301887"/>
        <n v="103.73584905660377"/>
        <n v="49.518867924528301"/>
        <n v="113.61320754716982"/>
        <n v="132.53773584905662"/>
        <n v="107.30188679245283"/>
        <n v="99.462264150943398"/>
        <n v="95.924528301886795"/>
        <n v="143.56603773584905"/>
        <n v="107.53773584905659"/>
        <n v="51.113207547169814"/>
        <n v="142.38679245283021"/>
        <n v="100.83962264150944"/>
        <n v="96.63207547169813"/>
        <n v="62.254716981132077"/>
        <n v="106.30188679245283"/>
        <n v="60.311320754716988"/>
        <n v="143.81132075471697"/>
        <n v="59.132075471698116"/>
        <n v="66.971698113207552"/>
        <n v="127.34905660377358"/>
        <n v="120.98113207547169"/>
        <n v="98.783018867924525"/>
        <n v="101.29245283018868"/>
        <n v="76.584905660377373"/>
        <n v="134.09433962264151"/>
        <n v="67.34905660377359"/>
        <n v="81.301886792452848"/>
        <n v="80.320754716981128"/>
        <n v="143.80188679245282"/>
        <n v="123.04716981132076"/>
        <n v="136.4245283018868"/>
        <n v="94.688679245283012"/>
        <n v="83.188679245283026"/>
        <n v="77.113207547169807"/>
        <n v="91.915094339622641"/>
        <n v="81.311320754716974"/>
        <n v="106.26415094339623"/>
        <n v="110.32075471698113"/>
        <n v="62.632075471698109"/>
        <n v="90.028301886792462"/>
        <n v="141.91509433962267"/>
        <n v="107.06603773584905"/>
        <n v="88.339622641509436"/>
        <n v="101.82075471698114"/>
        <n v="69.981132075471706"/>
        <n v="93.386792452830193"/>
        <n v="73.452830188679258"/>
        <n v="131.35849056603774"/>
        <n v="103.43396226415095"/>
        <n v="66.377358490566039"/>
        <n v="104.88679245283021"/>
        <n v="72.745283018867923"/>
        <n v="88.169811320754718"/>
        <n v="123.5754716981132"/>
        <n v="115.55660377358491"/>
        <n v="72.754716981132077"/>
        <n v="121.39622641509436"/>
        <n v="96.660377358490564"/>
        <n v="113.10377358490567"/>
        <n v="141.23584905660377"/>
        <n v="73.226415094339629"/>
        <n v="122.39622641509435"/>
        <n v="141.91509433962264"/>
        <n v="150.78301886792451"/>
        <n v="80.764150943396231"/>
        <n v="82.650943396226424"/>
        <n v="125.4622641509434"/>
        <n v="110.81132075471697"/>
        <n v="156.78301886792451"/>
        <n v="128.14150943396226"/>
        <n v="151.82075471698113"/>
        <n v="99.933962264150935"/>
        <n v="117.20754716981132"/>
        <n v="94.679245283018872"/>
        <n v="163.5566037735849"/>
        <n v="83.122641509433976"/>
        <n v="144.56603773584905"/>
        <n v="112.25471698113208"/>
        <n v="91.849056603773604"/>
        <n v="119.17924528301887"/>
        <n v="137.22641509433961"/>
        <n v="149.93396226415095"/>
        <n v="133.00943396226415"/>
        <n v="124.51886792452831"/>
        <n v="101.72641509433961"/>
        <n v="128"/>
        <n v="81.443396226415103"/>
        <n v="99.254716981132077"/>
        <n v="159.98113207547169"/>
        <n v="84.745283018867923"/>
        <n v="142.80188679245282"/>
        <n v="136.9245283018868"/>
        <n v="90.905660377358501"/>
        <n v="153.14150943396226"/>
        <n v="106.00000000000001"/>
        <n v="112.66981132075472"/>
        <n v="89.462264150943398"/>
        <n v="143.74528301886792"/>
        <n v="176.01886792452831"/>
        <n v="116.9433962264151"/>
        <n v="140.08490566037736"/>
        <n v="90.933962264150935"/>
        <n v="126.58490566037736"/>
        <n v="150.46226415094341"/>
        <n v="165.73584905660377"/>
        <n v="102.05660377358491"/>
        <n v="174.70754716981131"/>
        <n v="107.41509433962266"/>
        <n v="178.70754716981133"/>
        <n v="119.94339622641509"/>
        <n v="126.0754716981132"/>
        <n v="135.10377358490567"/>
        <n v="164.58490566037736"/>
        <n v="136.89622641509436"/>
        <n v="106.73584905660377"/>
        <n v="129.84905660377359"/>
        <n v="119.67924528301887"/>
        <n v="114.34905660377359"/>
        <n v="113.04716981132076"/>
        <n v="178.9433962264151"/>
        <n v="159.78301886792451"/>
        <n v="106.65094339622641"/>
        <n v="175.69811320754718"/>
        <n v="184.61320754716979"/>
        <n v="125.33962264150944"/>
        <n v="96.537735849056602"/>
        <n v="156.71698113207549"/>
        <n v="112.43396226415095"/>
        <n v="168.12264150943398"/>
        <n v="121.4245283018868"/>
        <n v="114.19811320754717"/>
        <n v="188.78301886792451"/>
        <n v="189.22641509433964"/>
        <n v="127.46226415094341"/>
        <n v="187.72641509433964"/>
        <n v="146.39622641509433"/>
        <n v="152.34905660377359"/>
        <n v="154.11320754716982"/>
        <n v="176.82075471698113"/>
        <n v="104.37735849056605"/>
        <n v="123.04716981132077"/>
        <n v="103.58490566037736"/>
        <n v="108.80188679245283"/>
        <n v="174.83962264150944"/>
        <n v="122.77358490566037"/>
        <n v="167.62264150943395"/>
        <n v="134.39622641509433"/>
        <n v="196"/>
        <n v="128.66981132075472"/>
        <n v="157.95283018867923"/>
        <n v="156.80188679245282"/>
        <n v="98.367924528301884"/>
        <n v="162.3679245283019"/>
        <n v="131.7358490566038"/>
        <n v="158.85849056603774"/>
        <n v="195.21698113207549"/>
        <n v="139.97169811320757"/>
        <n v="186.01886792452831"/>
        <n v="187.72641509433961"/>
        <n v="198.35849056603774"/>
        <n v="198.75471698113205"/>
        <n v="104.32075471698113"/>
        <n v="134.50943396226415"/>
        <n v="136.39622641509433"/>
        <n v="117.55660377358491"/>
        <n v="188.90566037735852"/>
        <n v="165.7641509433962"/>
        <n v="142.05660377358492"/>
        <n v="115.19811320754718"/>
        <n v="176.84905660377359"/>
        <n v="145.24528301886792"/>
        <n v="105.23584905660377"/>
        <n v="167.58490566037736"/>
        <n v="194.56603773584905"/>
        <n v="113.54716981132076"/>
        <n v="199.4245283018868"/>
        <n v="199.6320754716981"/>
        <n v="187.46226415094338"/>
        <n v="162.0754716981132"/>
        <n v="171.6320754716981"/>
        <n v="170.00943396226415"/>
        <n v="140.61320754716982"/>
        <n v="174.69811320754718"/>
        <n v="204.72641509433961"/>
        <n v="109.93396226415095"/>
        <n v="134.77358490566039"/>
        <n v="170.6320754716981"/>
        <n v="144.27358490566036"/>
        <n v="182.98113207547169"/>
        <n v="107.80188679245282"/>
        <n v="123.89622641509433"/>
        <n v="165.98113207547169"/>
        <n v="181.47169811320754"/>
        <n v="197.34905660377359"/>
        <n v="193.47169811320754"/>
        <n v="144.20754716981133"/>
        <n v="191.77358490566039"/>
        <n v="140.84905660377359"/>
        <n v="138.51886792452831"/>
        <n v="179.24528301886792"/>
        <n v="195.22641509433961"/>
        <n v="179.08490566037736"/>
        <n v="171.83018867924528"/>
        <n v="131.77358490566039"/>
        <n v="144.41509433962264"/>
        <n v="190.50943396226415"/>
        <n v="158.80188679245285"/>
        <n v="199.25471698113205"/>
        <n v="188.75471698113205"/>
        <n v="206.06603773584905"/>
        <n v="212.93396226415095"/>
        <n v="198.51886792452831"/>
        <n v="198.21698113207549"/>
        <n v="214.8679245283019"/>
        <n v="136.8679245283019"/>
        <n v="117.23584905660377"/>
        <n v="131.2358490566038"/>
        <n v="214.5566037735849"/>
        <n v="144.3679245283019"/>
        <n v="130.47169811320754"/>
        <n v="162.81132075471697"/>
        <n v="183.43396226415092"/>
        <n v="216.91509433962267"/>
        <n v="167.09433962264151"/>
        <n v="214.33018867924528"/>
        <n v="159.56603773584908"/>
        <n v="215.81132075471697"/>
        <n v="176.52830188679246"/>
        <n v="196.10377358490567"/>
        <n v="139.28301886792451"/>
        <n v="130.20754716981131"/>
        <n v="180.83018867924528"/>
        <n v="160.24528301886795"/>
        <n v="156.77358490566039"/>
        <n v="125.01886792452829"/>
        <n v="202.96226415094338"/>
        <n v="207.48113207547169"/>
        <n v="201.91509433962264"/>
        <n v="200.811320754717"/>
        <n v="193.52830188679246"/>
        <n v="214.09433962264148"/>
        <n v="214.79245283018867"/>
        <n v="171.49056603773585"/>
        <n v="208.19811320754718"/>
        <n v="202.49056603773585"/>
        <n v="146.96226415094341"/>
        <n v="156.88679245283021"/>
        <n v="196.30188679245282"/>
        <n v="162.5"/>
        <n v="221.86792452830187"/>
        <n v="219.74528301886792"/>
        <n v="215.80188679245282"/>
        <n v="210.9245283018868"/>
        <n v="219.50943396226415"/>
        <n v="129.98113207547172"/>
        <n v="156.65094339622641"/>
        <n v="189.26415094339623"/>
        <n v="144.15094339622641"/>
        <n v="168.0566037735849"/>
        <n v="223.51886792452831"/>
        <n v="225.16981132075472"/>
        <n v="163.75471698113208"/>
        <n v="215.69811320754718"/>
        <n v="176.04716981132077"/>
        <n v="227.60377358490567"/>
        <n v="210.66037735849056"/>
        <n v="216.61320754716982"/>
        <n v="140.61320754716979"/>
        <n v="158.09433962264151"/>
        <n v="219.57547169811323"/>
        <n v="151.96226415094338"/>
        <n v="161.1320754716981"/>
        <n v="159.68867924528303"/>
        <n v="174.39622641509436"/>
        <n v="143.17924528301887"/>
        <n v="153.82075471698113"/>
        <n v="221.74528301886795"/>
        <n v="151.46226415094338"/>
        <n v="218.26415094339623"/>
        <n v="157.56603773584908"/>
        <n v="187.57547169811318"/>
        <n v="231.48113207547169"/>
        <n v="214.62264150943398"/>
        <n v="148.86792452830187"/>
        <n v="170.28301886792454"/>
        <n v="171.71698113207549"/>
        <n v="213.96226415094338"/>
        <n v="189.69811320754715"/>
        <n v="153.79245283018867"/>
        <n v="200.26415094339623"/>
        <n v="224.63207547169813"/>
        <n v="153.30188679245282"/>
        <n v="167.02830188679246"/>
        <n v="185.89622641509436"/>
        <n v="199.39622641509433"/>
        <n v="212.83962264150944"/>
        <n v="243.16981132075472"/>
        <n v="222.00943396226415"/>
        <n v="188.99056603773585"/>
        <n v="187.5754716981132"/>
        <n v="177.69811320754718"/>
        <n v="157.33018867924528"/>
        <n v="187.36792452830187"/>
        <n v="230.7358490566038"/>
        <n v="186.83962264150944"/>
        <n v="204.95283018867923"/>
        <n v="179.0566037735849"/>
        <n v="194.88679245283021"/>
        <n v="161.08490566037736"/>
        <n v="201.25471698113208"/>
        <n v="154.52830188679243"/>
        <n v="169.12264150943395"/>
        <n v="213.04716981132077"/>
        <n v="204.74528301886792"/>
        <n v="212.31132075471697"/>
        <n v="247.74528301886795"/>
        <n v="227.12264150943395"/>
        <n v="211.3679245283019"/>
        <n v="231.16037735849056"/>
        <n v="254.58490566037736"/>
        <n v="205.42452830188677"/>
        <n v="168.8679245283019"/>
        <n v="176.91509433962267"/>
        <n v="219.1792452830189"/>
        <n v="226.01886792452831"/>
        <n v="208.53773584905662"/>
        <n v="184.46226415094341"/>
        <n v="233.56603773584908"/>
        <n v="179.79245283018867"/>
        <n v="168.6320754716981"/>
        <n v="235.15094339622641"/>
        <n v="189.38679245283018"/>
        <n v="180.92452830188682"/>
        <n v="236.6320754716981"/>
        <n v="200.94339622641508"/>
        <n v="249.08490566037733"/>
        <n v="255.73584905660374"/>
        <n v="244.65094339622641"/>
        <n v="195.80188679245285"/>
        <n v="234.48113207547169"/>
        <n v="236.86792452830184"/>
        <n v="220.54716981132074"/>
        <n v="210.64150943396226"/>
        <n v="231.39622641509436"/>
        <n v="242.73584905660377"/>
        <n v="213.22641509433964"/>
        <n v="239.41509433962264"/>
        <n v="186.79245283018869"/>
        <n v="262.27358490566041"/>
        <n v="238.72641509433964"/>
        <n v="223.58490566037736"/>
        <n v="238.46226415094338"/>
        <n v="255.89622641509436"/>
        <n v="223.59433962264151"/>
        <n v="263.46226415094338"/>
        <n v="238.44339622641508"/>
        <n v="275.95283018867923"/>
        <n v="271.01886792452831"/>
        <n v="244.35849056603772"/>
        <n v="237.0566037735849"/>
        <n v="262.03773584905662"/>
        <n v="277.3679245283019"/>
        <n v="282.79245283018872"/>
        <n v="268.8679245283019"/>
        <n v="267.45283018867929"/>
      </sharedItems>
    </cacheField>
    <cacheField name="합계(B)_순위" numFmtId="0">
      <sharedItems containsSemiMixedTypes="0" containsString="0" containsNumber="1" containsInteger="1" minValue="1" maxValue="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s v="서울특별시"/>
    <x v="0"/>
    <s v="여의동"/>
    <n v="151360"/>
    <n v="2"/>
    <n v="0.47169811320754718"/>
    <n v="1"/>
    <n v="4"/>
    <n v="5661"/>
    <n v="25"/>
    <n v="5.8962264150943398"/>
    <n v="4.4716981132075473"/>
    <n v="1"/>
    <x v="0"/>
    <n v="1"/>
  </r>
  <r>
    <s v="서울특별시"/>
    <x v="1"/>
    <s v="서초3동"/>
    <n v="95198"/>
    <n v="8"/>
    <n v="1.8867924528301887"/>
    <n v="1"/>
    <n v="4"/>
    <n v="4256"/>
    <n v="95"/>
    <n v="22.40566037735849"/>
    <n v="5.8867924528301891"/>
    <n v="2"/>
    <x v="1"/>
    <n v="3"/>
  </r>
  <r>
    <s v="서울특별시"/>
    <x v="0"/>
    <s v="영등포동"/>
    <n v="76389"/>
    <n v="11"/>
    <n v="2.5943396226415096"/>
    <n v="1"/>
    <n v="4"/>
    <n v="3211"/>
    <n v="210"/>
    <n v="49.528301886792455"/>
    <n v="6.5943396226415096"/>
    <n v="3"/>
    <x v="2"/>
    <n v="22"/>
  </r>
  <r>
    <s v="서울특별시"/>
    <x v="1"/>
    <s v="서초2동"/>
    <n v="71783"/>
    <n v="15"/>
    <n v="3.5377358490566038"/>
    <n v="1"/>
    <n v="4"/>
    <n v="2017"/>
    <n v="354"/>
    <n v="83.490566037735846"/>
    <n v="7.5377358490566042"/>
    <n v="4"/>
    <x v="3"/>
    <n v="70"/>
  </r>
  <r>
    <s v="서울특별시"/>
    <x v="1"/>
    <s v="반포4동"/>
    <n v="70104"/>
    <n v="17"/>
    <n v="4.0094339622641506"/>
    <n v="1"/>
    <n v="4"/>
    <n v="2538"/>
    <n v="302"/>
    <n v="71.226415094339629"/>
    <n v="8.0094339622641506"/>
    <n v="5"/>
    <x v="4"/>
    <n v="46"/>
  </r>
  <r>
    <s v="서울특별시"/>
    <x v="1"/>
    <s v="서초4동"/>
    <n v="61153"/>
    <n v="25"/>
    <n v="5.8962264150943398"/>
    <n v="1"/>
    <n v="4"/>
    <n v="3708"/>
    <n v="147"/>
    <n v="34.669811320754718"/>
    <n v="9.8962264150943398"/>
    <n v="6"/>
    <x v="5"/>
    <n v="11"/>
  </r>
  <r>
    <s v="서울특별시"/>
    <x v="1"/>
    <s v="양재1동"/>
    <n v="59447"/>
    <n v="30"/>
    <n v="7.0754716981132075"/>
    <n v="1"/>
    <n v="4"/>
    <n v="5964"/>
    <n v="14"/>
    <n v="3.3018867924528301"/>
    <n v="11.075471698113208"/>
    <n v="7"/>
    <x v="6"/>
    <n v="2"/>
  </r>
  <r>
    <s v="서울특별시"/>
    <x v="1"/>
    <s v="양재2동"/>
    <n v="53292"/>
    <n v="35"/>
    <n v="8.2547169811320753"/>
    <n v="1"/>
    <n v="4"/>
    <n v="2626"/>
    <n v="284"/>
    <n v="66.981132075471692"/>
    <n v="12.254716981132075"/>
    <n v="8"/>
    <x v="7"/>
    <n v="45"/>
  </r>
  <r>
    <s v="서울특별시"/>
    <x v="0"/>
    <s v="문래동"/>
    <n v="50276"/>
    <n v="39"/>
    <n v="9.1981132075471699"/>
    <n v="1"/>
    <n v="4"/>
    <n v="4215"/>
    <n v="97"/>
    <n v="22.877358490566039"/>
    <n v="13.19811320754717"/>
    <n v="9"/>
    <x v="8"/>
    <n v="5"/>
  </r>
  <r>
    <s v="서울특별시"/>
    <x v="1"/>
    <s v="서초1동"/>
    <n v="47050"/>
    <n v="46"/>
    <n v="10.849056603773585"/>
    <n v="1"/>
    <n v="4"/>
    <n v="2708"/>
    <n v="276"/>
    <n v="65.094339622641513"/>
    <n v="14.849056603773585"/>
    <n v="10"/>
    <x v="9"/>
    <n v="47"/>
  </r>
  <r>
    <s v="서울특별시"/>
    <x v="0"/>
    <s v="당산2동"/>
    <n v="45014"/>
    <n v="51"/>
    <n v="12.028301886792454"/>
    <n v="1"/>
    <n v="4"/>
    <n v="4127"/>
    <n v="103"/>
    <n v="24.29245283018868"/>
    <n v="16.028301886792455"/>
    <n v="11"/>
    <x v="10"/>
    <n v="9"/>
  </r>
  <r>
    <s v="서울특별시"/>
    <x v="1"/>
    <s v="잠원동"/>
    <n v="42510"/>
    <n v="54"/>
    <n v="12.735849056603774"/>
    <n v="1"/>
    <n v="4"/>
    <n v="3628"/>
    <n v="159"/>
    <n v="37.5"/>
    <n v="16.735849056603776"/>
    <n v="12"/>
    <x v="11"/>
    <n v="19"/>
  </r>
  <r>
    <s v="서울특별시"/>
    <x v="1"/>
    <s v="반포1동"/>
    <n v="38541"/>
    <n v="73"/>
    <n v="17.216981132075471"/>
    <n v="1"/>
    <n v="4"/>
    <n v="3061"/>
    <n v="227"/>
    <n v="53.537735849056602"/>
    <n v="21.216981132075471"/>
    <n v="13"/>
    <x v="12"/>
    <n v="41"/>
  </r>
  <r>
    <s v="서울특별시"/>
    <x v="2"/>
    <s v="목1동"/>
    <n v="59642"/>
    <n v="29"/>
    <n v="6.8396226415094334"/>
    <n v="4"/>
    <n v="16"/>
    <n v="2732"/>
    <n v="271"/>
    <n v="63.915094339622648"/>
    <n v="22.839622641509433"/>
    <n v="14"/>
    <x v="13"/>
    <n v="61"/>
  </r>
  <r>
    <s v="서울특별시"/>
    <x v="3"/>
    <s v="노량진1동"/>
    <n v="52781"/>
    <n v="36"/>
    <n v="8.4905660377358494"/>
    <n v="4"/>
    <n v="16"/>
    <n v="5189"/>
    <n v="50"/>
    <n v="11.79245283018868"/>
    <n v="24.490566037735849"/>
    <n v="15"/>
    <x v="14"/>
    <n v="6"/>
  </r>
  <r>
    <s v="서울특별시"/>
    <x v="0"/>
    <s v="대림3동"/>
    <n v="35418"/>
    <n v="90"/>
    <n v="21.226415094339622"/>
    <n v="1"/>
    <n v="4"/>
    <n v="3852"/>
    <n v="135"/>
    <n v="31.839622641509436"/>
    <n v="25.226415094339622"/>
    <n v="16"/>
    <x v="15"/>
    <n v="23"/>
  </r>
  <r>
    <s v="서울특별시"/>
    <x v="4"/>
    <s v="망우본동"/>
    <n v="34350"/>
    <n v="94"/>
    <n v="22.169811320754718"/>
    <n v="1"/>
    <n v="4"/>
    <n v="5209"/>
    <n v="49"/>
    <n v="11.556603773584905"/>
    <n v="26.169811320754718"/>
    <n v="17"/>
    <x v="16"/>
    <n v="7"/>
  </r>
  <r>
    <s v="서울특별시"/>
    <x v="5"/>
    <s v="한강로동"/>
    <n v="81151"/>
    <n v="10"/>
    <n v="2.358490566037736"/>
    <n v="6"/>
    <n v="24"/>
    <n v="2909"/>
    <n v="246"/>
    <n v="58.018867924528308"/>
    <n v="26.358490566037737"/>
    <n v="18"/>
    <x v="17"/>
    <n v="59"/>
  </r>
  <r>
    <s v="서울특별시"/>
    <x v="6"/>
    <s v="역삼1동"/>
    <n v="178841"/>
    <n v="1"/>
    <n v="0.23584905660377359"/>
    <n v="7"/>
    <n v="28.000000000000004"/>
    <n v="3383"/>
    <n v="190"/>
    <n v="44.811320754716981"/>
    <n v="28.235849056603776"/>
    <n v="19"/>
    <x v="18"/>
    <n v="37"/>
  </r>
  <r>
    <s v="서울특별시"/>
    <x v="7"/>
    <s v="종로1.2.3.4가동"/>
    <n v="142125"/>
    <n v="3"/>
    <n v="0.70754716981132082"/>
    <n v="7"/>
    <n v="28.000000000000004"/>
    <n v="1838"/>
    <n v="374"/>
    <n v="88.20754716981132"/>
    <n v="28.707547169811324"/>
    <n v="20"/>
    <x v="19"/>
    <n v="133"/>
  </r>
  <r>
    <s v="서울특별시"/>
    <x v="6"/>
    <s v="삼성1동"/>
    <n v="94905"/>
    <n v="9"/>
    <n v="2.1226415094339623"/>
    <n v="7"/>
    <n v="28.000000000000004"/>
    <n v="2004"/>
    <n v="357"/>
    <n v="84.198113207547166"/>
    <n v="30.122641509433965"/>
    <n v="21"/>
    <x v="20"/>
    <n v="129"/>
  </r>
  <r>
    <s v="서울특별시"/>
    <x v="3"/>
    <s v="상도1동"/>
    <n v="40654"/>
    <n v="61"/>
    <n v="14.386792452830189"/>
    <n v="4"/>
    <n v="16"/>
    <n v="6317"/>
    <n v="9"/>
    <n v="2.1226415094339623"/>
    <n v="30.386792452830189"/>
    <n v="22"/>
    <x v="21"/>
    <n v="4"/>
  </r>
  <r>
    <s v="서울특별시"/>
    <x v="2"/>
    <s v="목5동"/>
    <n v="40603"/>
    <n v="62"/>
    <n v="14.622641509433961"/>
    <n v="4"/>
    <n v="16"/>
    <n v="3746"/>
    <n v="145"/>
    <n v="34.198113207547173"/>
    <n v="30.622641509433961"/>
    <n v="23"/>
    <x v="22"/>
    <n v="28"/>
  </r>
  <r>
    <s v="서울특별시"/>
    <x v="6"/>
    <s v="대치2동"/>
    <n v="74857"/>
    <n v="13"/>
    <n v="3.0660377358490565"/>
    <n v="7"/>
    <n v="28.000000000000004"/>
    <n v="4171"/>
    <n v="100"/>
    <n v="23.584905660377359"/>
    <n v="31.066037735849061"/>
    <n v="24"/>
    <x v="23"/>
    <n v="20"/>
  </r>
  <r>
    <s v="서울특별시"/>
    <x v="8"/>
    <s v="잠실6동"/>
    <n v="74150"/>
    <n v="14"/>
    <n v="3.3018867924528301"/>
    <n v="7"/>
    <n v="28.000000000000004"/>
    <n v="2369"/>
    <n v="317"/>
    <n v="74.764150943396217"/>
    <n v="31.301886792452834"/>
    <n v="25"/>
    <x v="24"/>
    <n v="105"/>
  </r>
  <r>
    <s v="서울특별시"/>
    <x v="0"/>
    <s v="양평2동"/>
    <n v="31058"/>
    <n v="117"/>
    <n v="27.594339622641513"/>
    <n v="1"/>
    <n v="4"/>
    <n v="2318"/>
    <n v="325"/>
    <n v="76.65094339622641"/>
    <n v="31.594339622641513"/>
    <n v="26"/>
    <x v="25"/>
    <n v="115"/>
  </r>
  <r>
    <s v="서울특별시"/>
    <x v="6"/>
    <s v="압구정동"/>
    <n v="68376"/>
    <n v="19"/>
    <n v="4.4811320754716979"/>
    <n v="7"/>
    <n v="28.000000000000004"/>
    <n v="4682"/>
    <n v="68"/>
    <n v="16.037735849056602"/>
    <n v="32.481132075471699"/>
    <n v="27"/>
    <x v="26"/>
    <n v="14"/>
  </r>
  <r>
    <s v="서울특별시"/>
    <x v="8"/>
    <s v="잠실3동"/>
    <n v="65147"/>
    <n v="20"/>
    <n v="4.716981132075472"/>
    <n v="7"/>
    <n v="28.000000000000004"/>
    <n v="4791"/>
    <n v="65"/>
    <n v="15.330188679245282"/>
    <n v="32.716981132075475"/>
    <n v="28"/>
    <x v="27"/>
    <n v="13"/>
  </r>
  <r>
    <s v="서울특별시"/>
    <x v="6"/>
    <s v="논현2동"/>
    <n v="62944"/>
    <n v="21"/>
    <n v="4.9528301886792452"/>
    <n v="7"/>
    <n v="28.000000000000004"/>
    <n v="2907"/>
    <n v="248"/>
    <n v="58.490566037735846"/>
    <n v="32.952830188679251"/>
    <n v="29"/>
    <x v="28"/>
    <n v="73"/>
  </r>
  <r>
    <s v="서울특별시"/>
    <x v="6"/>
    <s v="신사동"/>
    <n v="61348"/>
    <n v="23"/>
    <n v="5.4245283018867925"/>
    <n v="7"/>
    <n v="28.000000000000004"/>
    <n v="2822"/>
    <n v="261"/>
    <n v="61.556603773584904"/>
    <n v="33.424528301886795"/>
    <n v="30"/>
    <x v="29"/>
    <n v="79"/>
  </r>
  <r>
    <s v="서울특별시"/>
    <x v="6"/>
    <s v="논현1동"/>
    <n v="60579"/>
    <n v="26"/>
    <n v="6.132075471698113"/>
    <n v="7"/>
    <n v="28.000000000000004"/>
    <n v="2725"/>
    <n v="272"/>
    <n v="64.15094339622641"/>
    <n v="34.132075471698116"/>
    <n v="31"/>
    <x v="30"/>
    <n v="84"/>
  </r>
  <r>
    <s v="서울특별시"/>
    <x v="3"/>
    <s v="흑석동"/>
    <n v="36939"/>
    <n v="77"/>
    <n v="18.160377358490564"/>
    <n v="4"/>
    <n v="16"/>
    <n v="5123"/>
    <n v="56"/>
    <n v="13.20754716981132"/>
    <n v="34.160377358490564"/>
    <n v="32"/>
    <x v="31"/>
    <n v="12"/>
  </r>
  <r>
    <s v="서울특별시"/>
    <x v="1"/>
    <s v="방배2동"/>
    <n v="29842"/>
    <n v="128"/>
    <n v="30.188679245283019"/>
    <n v="1"/>
    <n v="4"/>
    <n v="3430"/>
    <n v="184"/>
    <n v="43.39622641509434"/>
    <n v="34.188679245283019"/>
    <n v="33"/>
    <x v="32"/>
    <n v="44"/>
  </r>
  <r>
    <s v="서울특별시"/>
    <x v="6"/>
    <s v="청담동"/>
    <n v="59942"/>
    <n v="28"/>
    <n v="6.6037735849056602"/>
    <n v="7"/>
    <n v="28.000000000000004"/>
    <n v="3849"/>
    <n v="136"/>
    <n v="32.075471698113205"/>
    <n v="34.603773584905667"/>
    <n v="34"/>
    <x v="33"/>
    <n v="30"/>
  </r>
  <r>
    <s v="서울특별시"/>
    <x v="4"/>
    <s v="신내1동"/>
    <n v="29319"/>
    <n v="130"/>
    <n v="30.660377358490564"/>
    <n v="1"/>
    <n v="4"/>
    <n v="5835"/>
    <n v="17"/>
    <n v="4.0094339622641506"/>
    <n v="34.660377358490564"/>
    <n v="35"/>
    <x v="34"/>
    <n v="8"/>
  </r>
  <r>
    <s v="서울특별시"/>
    <x v="6"/>
    <s v="역삼2동"/>
    <n v="58370"/>
    <n v="31"/>
    <n v="7.3113207547169807"/>
    <n v="7"/>
    <n v="28.000000000000004"/>
    <n v="3350"/>
    <n v="196"/>
    <n v="46.226415094339622"/>
    <n v="35.311320754716988"/>
    <n v="36"/>
    <x v="35"/>
    <n v="55"/>
  </r>
  <r>
    <s v="서울특별시"/>
    <x v="8"/>
    <s v="문정2동"/>
    <n v="55494"/>
    <n v="32"/>
    <n v="7.5471698113207548"/>
    <n v="7"/>
    <n v="28.000000000000004"/>
    <n v="3363"/>
    <n v="193"/>
    <n v="45.518867924528301"/>
    <n v="35.547169811320757"/>
    <n v="37"/>
    <x v="36"/>
    <n v="51"/>
  </r>
  <r>
    <s v="서울특별시"/>
    <x v="3"/>
    <s v="대방동"/>
    <n v="36238"/>
    <n v="84"/>
    <n v="19.811320754716981"/>
    <n v="4"/>
    <n v="16"/>
    <n v="5114"/>
    <n v="57"/>
    <n v="13.443396226415095"/>
    <n v="35.811320754716981"/>
    <n v="38"/>
    <x v="37"/>
    <n v="15"/>
  </r>
  <r>
    <s v="서울특별시"/>
    <x v="4"/>
    <s v="상봉2동"/>
    <n v="28980"/>
    <n v="135"/>
    <n v="31.839622641509436"/>
    <n v="1"/>
    <n v="4"/>
    <n v="2639"/>
    <n v="282"/>
    <n v="66.509433962264154"/>
    <n v="35.839622641509436"/>
    <n v="39"/>
    <x v="38"/>
    <n v="95"/>
  </r>
  <r>
    <s v="서울특별시"/>
    <x v="7"/>
    <s v="사직동"/>
    <n v="53491"/>
    <n v="34"/>
    <n v="8.0188679245283012"/>
    <n v="7"/>
    <n v="28.000000000000004"/>
    <n v="1756"/>
    <n v="385"/>
    <n v="90.801886792452834"/>
    <n v="36.018867924528308"/>
    <n v="40"/>
    <x v="39"/>
    <n v="157"/>
  </r>
  <r>
    <s v="서울특별시"/>
    <x v="5"/>
    <s v="한남동"/>
    <n v="43639"/>
    <n v="52"/>
    <n v="12.264150943396226"/>
    <n v="6"/>
    <n v="24"/>
    <n v="3417"/>
    <n v="186"/>
    <n v="43.867924528301891"/>
    <n v="36.264150943396224"/>
    <n v="41"/>
    <x v="40"/>
    <n v="48"/>
  </r>
  <r>
    <s v="서울특별시"/>
    <x v="6"/>
    <s v="삼성2동"/>
    <n v="52078"/>
    <n v="37"/>
    <n v="8.7264150943396217"/>
    <n v="7"/>
    <n v="28.000000000000004"/>
    <n v="3140"/>
    <n v="219"/>
    <n v="51.65094339622641"/>
    <n v="36.726415094339629"/>
    <n v="42"/>
    <x v="41"/>
    <n v="64"/>
  </r>
  <r>
    <s v="서울특별시"/>
    <x v="0"/>
    <s v="당산1동"/>
    <n v="28499"/>
    <n v="143"/>
    <n v="33.726415094339622"/>
    <n v="1"/>
    <n v="4"/>
    <n v="3063"/>
    <n v="226"/>
    <n v="53.301886792452834"/>
    <n v="37.726415094339622"/>
    <n v="43"/>
    <x v="42"/>
    <n v="71"/>
  </r>
  <r>
    <s v="서울특별시"/>
    <x v="0"/>
    <s v="영등포본동"/>
    <n v="28303"/>
    <n v="146"/>
    <n v="34.433962264150942"/>
    <n v="1"/>
    <n v="4"/>
    <n v="3653"/>
    <n v="153"/>
    <n v="36.084905660377359"/>
    <n v="38.433962264150942"/>
    <n v="44"/>
    <x v="43"/>
    <n v="40"/>
  </r>
  <r>
    <s v="서울특별시"/>
    <x v="8"/>
    <s v="풍납2동"/>
    <n v="47296"/>
    <n v="45"/>
    <n v="10.613207547169811"/>
    <n v="7"/>
    <n v="28.000000000000004"/>
    <n v="3089"/>
    <n v="222"/>
    <n v="52.358490566037744"/>
    <n v="38.613207547169814"/>
    <n v="45"/>
    <x v="44"/>
    <n v="69"/>
  </r>
  <r>
    <s v="서울특별시"/>
    <x v="6"/>
    <s v="대치4동"/>
    <n v="45636"/>
    <n v="49"/>
    <n v="11.556603773584905"/>
    <n v="7"/>
    <n v="28.000000000000004"/>
    <n v="1855"/>
    <n v="372"/>
    <n v="87.735849056603783"/>
    <n v="39.556603773584911"/>
    <n v="46"/>
    <x v="45"/>
    <n v="158"/>
  </r>
  <r>
    <s v="서울특별시"/>
    <x v="2"/>
    <s v="신정4동"/>
    <n v="33363"/>
    <n v="102"/>
    <n v="24.056603773584907"/>
    <n v="4"/>
    <n v="16"/>
    <n v="5258"/>
    <n v="45"/>
    <n v="10.613207547169811"/>
    <n v="40.056603773584911"/>
    <n v="47"/>
    <x v="46"/>
    <n v="17"/>
  </r>
  <r>
    <s v="서울특별시"/>
    <x v="1"/>
    <s v="방배4동"/>
    <n v="27303"/>
    <n v="153"/>
    <n v="36.084905660377359"/>
    <n v="1"/>
    <n v="4"/>
    <n v="3156"/>
    <n v="216"/>
    <n v="50.943396226415096"/>
    <n v="40.084905660377359"/>
    <n v="48"/>
    <x v="42"/>
    <n v="71"/>
  </r>
  <r>
    <s v="서울특별시"/>
    <x v="3"/>
    <s v="사당2동"/>
    <n v="33149"/>
    <n v="104"/>
    <n v="24.528301886792452"/>
    <n v="4"/>
    <n v="16"/>
    <n v="4745"/>
    <n v="66"/>
    <n v="15.566037735849056"/>
    <n v="40.528301886792448"/>
    <n v="49"/>
    <x v="47"/>
    <n v="21"/>
  </r>
  <r>
    <s v="서울특별시"/>
    <x v="2"/>
    <s v="신정3동"/>
    <n v="32975"/>
    <n v="106"/>
    <n v="25"/>
    <n v="4"/>
    <n v="16"/>
    <n v="6063"/>
    <n v="12"/>
    <n v="2.8301886792452833"/>
    <n v="41"/>
    <n v="50"/>
    <x v="48"/>
    <n v="10"/>
  </r>
  <r>
    <s v="서울특별시"/>
    <x v="1"/>
    <s v="반포3동"/>
    <n v="27182"/>
    <n v="158"/>
    <n v="37.264150943396224"/>
    <n v="1"/>
    <n v="4"/>
    <n v="2342"/>
    <n v="324"/>
    <n v="76.415094339622641"/>
    <n v="41.264150943396224"/>
    <n v="51"/>
    <x v="49"/>
    <n v="138"/>
  </r>
  <r>
    <s v="서울특별시"/>
    <x v="3"/>
    <s v="신대방2동"/>
    <n v="32259"/>
    <n v="108"/>
    <n v="25.471698113207548"/>
    <n v="4"/>
    <n v="16"/>
    <n v="2813"/>
    <n v="264"/>
    <n v="62.264150943396224"/>
    <n v="41.471698113207552"/>
    <n v="52"/>
    <x v="50"/>
    <n v="99"/>
  </r>
  <r>
    <s v="서울특별시"/>
    <x v="4"/>
    <s v="면목본동"/>
    <n v="27002"/>
    <n v="160"/>
    <n v="37.735849056603776"/>
    <n v="1"/>
    <n v="4"/>
    <n v="5434"/>
    <n v="33"/>
    <n v="7.783018867924528"/>
    <n v="41.735849056603776"/>
    <n v="53"/>
    <x v="51"/>
    <n v="16"/>
  </r>
  <r>
    <s v="서울특별시"/>
    <x v="7"/>
    <s v="혜화동"/>
    <n v="40469"/>
    <n v="63"/>
    <n v="14.858490566037736"/>
    <n v="7"/>
    <n v="28.000000000000004"/>
    <n v="2547"/>
    <n v="300"/>
    <n v="70.754716981132077"/>
    <n v="42.858490566037737"/>
    <n v="54"/>
    <x v="52"/>
    <n v="127"/>
  </r>
  <r>
    <s v="서울특별시"/>
    <x v="1"/>
    <s v="반포2동"/>
    <n v="26587"/>
    <n v="165"/>
    <n v="38.915094339622641"/>
    <n v="1"/>
    <n v="4"/>
    <n v="1800"/>
    <n v="380"/>
    <n v="89.622641509433961"/>
    <n v="42.915094339622641"/>
    <n v="55"/>
    <x v="53"/>
    <n v="172"/>
  </r>
  <r>
    <s v="서울특별시"/>
    <x v="1"/>
    <s v="방배본동"/>
    <n v="26002"/>
    <n v="171"/>
    <n v="40.330188679245282"/>
    <n v="1"/>
    <n v="4"/>
    <n v="2795"/>
    <n v="267"/>
    <n v="62.971698113207552"/>
    <n v="44.330188679245282"/>
    <n v="56"/>
    <x v="54"/>
    <n v="111"/>
  </r>
  <r>
    <s v="서울특별시"/>
    <x v="8"/>
    <s v="잠실2동"/>
    <n v="38986"/>
    <n v="72"/>
    <n v="16.981132075471699"/>
    <n v="7"/>
    <n v="28.000000000000004"/>
    <n v="3056"/>
    <n v="231"/>
    <n v="54.481132075471692"/>
    <n v="44.981132075471706"/>
    <n v="57"/>
    <x v="55"/>
    <n v="88"/>
  </r>
  <r>
    <s v="서울특별시"/>
    <x v="8"/>
    <s v="가락본동"/>
    <n v="37643"/>
    <n v="75"/>
    <n v="17.688679245283019"/>
    <n v="7"/>
    <n v="28.000000000000004"/>
    <n v="3187"/>
    <n v="213"/>
    <n v="50.235849056603776"/>
    <n v="45.688679245283026"/>
    <n v="58"/>
    <x v="56"/>
    <n v="80"/>
  </r>
  <r>
    <s v="서울특별시"/>
    <x v="7"/>
    <s v="종로5.6가동"/>
    <n v="37594"/>
    <n v="76"/>
    <n v="17.924528301886792"/>
    <n v="7"/>
    <n v="28.000000000000004"/>
    <n v="1088"/>
    <n v="414"/>
    <n v="97.641509433962256"/>
    <n v="45.924528301886795"/>
    <n v="59"/>
    <x v="57"/>
    <n v="199"/>
  </r>
  <r>
    <s v="서울특별시"/>
    <x v="1"/>
    <s v="내곡동"/>
    <n v="24988"/>
    <n v="179"/>
    <n v="42.216981132075468"/>
    <n v="1"/>
    <n v="4"/>
    <n v="2829"/>
    <n v="260"/>
    <n v="61.320754716981128"/>
    <n v="46.216981132075468"/>
    <n v="60"/>
    <x v="58"/>
    <n v="113"/>
  </r>
  <r>
    <s v="서울특별시"/>
    <x v="6"/>
    <s v="세곡동"/>
    <n v="36619"/>
    <n v="79"/>
    <n v="18.632075471698112"/>
    <n v="7"/>
    <n v="28.000000000000004"/>
    <n v="5754"/>
    <n v="19"/>
    <n v="4.4811320754716979"/>
    <n v="46.632075471698116"/>
    <n v="61"/>
    <x v="59"/>
    <n v="18"/>
  </r>
  <r>
    <s v="서울특별시"/>
    <x v="7"/>
    <s v="이화동"/>
    <n v="36598"/>
    <n v="80"/>
    <n v="18.867924528301888"/>
    <n v="7"/>
    <n v="28.000000000000004"/>
    <n v="1339"/>
    <n v="405"/>
    <n v="95.518867924528308"/>
    <n v="46.867924528301891"/>
    <n v="62"/>
    <x v="60"/>
    <n v="196"/>
  </r>
  <r>
    <s v="서울특별시"/>
    <x v="9"/>
    <s v="구로3동"/>
    <n v="70822"/>
    <n v="16"/>
    <n v="3.7735849056603774"/>
    <n v="11"/>
    <n v="44"/>
    <n v="3074"/>
    <n v="225"/>
    <n v="53.066037735849058"/>
    <n v="47.773584905660378"/>
    <n v="63"/>
    <x v="61"/>
    <n v="90"/>
  </r>
  <r>
    <s v="서울특별시"/>
    <x v="8"/>
    <s v="잠실본동"/>
    <n v="35748"/>
    <n v="87"/>
    <n v="20.518867924528301"/>
    <n v="7"/>
    <n v="28.000000000000004"/>
    <n v="3293"/>
    <n v="204"/>
    <n v="48.113207547169814"/>
    <n v="48.518867924528308"/>
    <n v="64"/>
    <x v="62"/>
    <n v="82"/>
  </r>
  <r>
    <s v="서울특별시"/>
    <x v="4"/>
    <s v="묵1동"/>
    <n v="23890"/>
    <n v="192"/>
    <n v="45.283018867924532"/>
    <n v="1"/>
    <n v="4"/>
    <n v="5124"/>
    <n v="55"/>
    <n v="12.971698113207546"/>
    <n v="49.283018867924532"/>
    <n v="65"/>
    <x v="63"/>
    <n v="26"/>
  </r>
  <r>
    <s v="서울특별시"/>
    <x v="8"/>
    <s v="방이2동"/>
    <n v="35053"/>
    <n v="92"/>
    <n v="21.69811320754717"/>
    <n v="7"/>
    <n v="28.000000000000004"/>
    <n v="2998"/>
    <n v="240"/>
    <n v="56.60377358490566"/>
    <n v="49.698113207547173"/>
    <n v="66"/>
    <x v="64"/>
    <n v="107"/>
  </r>
  <r>
    <s v="서울특별시"/>
    <x v="10"/>
    <s v="송중동"/>
    <n v="34309"/>
    <n v="95"/>
    <n v="22.40566037735849"/>
    <n v="7"/>
    <n v="28.000000000000004"/>
    <n v="5296"/>
    <n v="42"/>
    <n v="9.9056603773584904"/>
    <n v="50.405660377358494"/>
    <n v="67"/>
    <x v="65"/>
    <n v="25"/>
  </r>
  <r>
    <s v="서울특별시"/>
    <x v="5"/>
    <s v="남영동"/>
    <n v="31837"/>
    <n v="112"/>
    <n v="26.415094339622641"/>
    <n v="6"/>
    <n v="24"/>
    <n v="1533"/>
    <n v="396"/>
    <n v="93.396226415094347"/>
    <n v="50.415094339622641"/>
    <n v="68"/>
    <x v="66"/>
    <n v="202"/>
  </r>
  <r>
    <s v="서울특별시"/>
    <x v="8"/>
    <s v="오금동"/>
    <n v="34226"/>
    <n v="96"/>
    <n v="22.641509433962266"/>
    <n v="7"/>
    <n v="28.000000000000004"/>
    <n v="5347"/>
    <n v="36"/>
    <n v="8.4905660377358494"/>
    <n v="50.64150943396227"/>
    <n v="69"/>
    <x v="67"/>
    <n v="24"/>
  </r>
  <r>
    <s v="서울특별시"/>
    <x v="4"/>
    <s v="중화2동"/>
    <n v="22892"/>
    <n v="200"/>
    <n v="47.169811320754718"/>
    <n v="1"/>
    <n v="4"/>
    <n v="4691"/>
    <n v="67"/>
    <n v="15.80188679245283"/>
    <n v="51.169811320754718"/>
    <n v="70"/>
    <x v="68"/>
    <n v="31"/>
  </r>
  <r>
    <s v="서울특별시"/>
    <x v="0"/>
    <s v="양평1동"/>
    <n v="22876"/>
    <n v="201"/>
    <n v="47.405660377358487"/>
    <n v="1"/>
    <n v="4"/>
    <n v="2349"/>
    <n v="322"/>
    <n v="75.943396226415089"/>
    <n v="51.405660377358487"/>
    <n v="71"/>
    <x v="69"/>
    <n v="159"/>
  </r>
  <r>
    <s v="서울특별시"/>
    <x v="1"/>
    <s v="방배1동"/>
    <n v="22748"/>
    <n v="202"/>
    <n v="47.641509433962263"/>
    <n v="1"/>
    <n v="4"/>
    <n v="2570"/>
    <n v="294"/>
    <n v="69.339622641509436"/>
    <n v="51.641509433962263"/>
    <n v="72"/>
    <x v="70"/>
    <n v="142"/>
  </r>
  <r>
    <s v="서울특별시"/>
    <x v="3"/>
    <s v="사당1동"/>
    <n v="27295"/>
    <n v="154"/>
    <n v="36.320754716981128"/>
    <n v="4"/>
    <n v="16"/>
    <n v="3347"/>
    <n v="197"/>
    <n v="46.462264150943398"/>
    <n v="52.320754716981128"/>
    <n v="73"/>
    <x v="71"/>
    <n v="86"/>
  </r>
  <r>
    <s v="서울특별시"/>
    <x v="11"/>
    <s v="서교동"/>
    <n v="124795"/>
    <n v="4"/>
    <n v="0.94339622641509435"/>
    <n v="13"/>
    <n v="52"/>
    <n v="3292"/>
    <n v="205"/>
    <n v="48.349056603773583"/>
    <n v="52.943396226415096"/>
    <n v="74"/>
    <x v="72"/>
    <n v="91"/>
  </r>
  <r>
    <s v="서울특별시"/>
    <x v="6"/>
    <s v="도곡2동"/>
    <n v="32548"/>
    <n v="107"/>
    <n v="25.235849056603776"/>
    <n v="7"/>
    <n v="28.000000000000004"/>
    <n v="4186"/>
    <n v="99"/>
    <n v="23.349056603773587"/>
    <n v="53.235849056603783"/>
    <n v="75"/>
    <x v="73"/>
    <n v="42"/>
  </r>
  <r>
    <s v="서울특별시"/>
    <x v="12"/>
    <s v="화양동"/>
    <n v="49118"/>
    <n v="42"/>
    <n v="9.9056603773584904"/>
    <n v="11"/>
    <n v="44"/>
    <n v="2152"/>
    <n v="340"/>
    <n v="80.188679245283026"/>
    <n v="53.905660377358487"/>
    <n v="76"/>
    <x v="74"/>
    <n v="174"/>
  </r>
  <r>
    <s v="서울특별시"/>
    <x v="9"/>
    <s v="구로2동"/>
    <n v="46571"/>
    <n v="47"/>
    <n v="11.084905660377359"/>
    <n v="11"/>
    <n v="44"/>
    <n v="5162"/>
    <n v="52"/>
    <n v="12.264150943396226"/>
    <n v="55.084905660377359"/>
    <n v="77"/>
    <x v="75"/>
    <n v="32"/>
  </r>
  <r>
    <s v="서울특별시"/>
    <x v="8"/>
    <s v="장지동"/>
    <n v="31151"/>
    <n v="115"/>
    <n v="27.122641509433965"/>
    <n v="7"/>
    <n v="28.000000000000004"/>
    <n v="4055"/>
    <n v="111"/>
    <n v="26.179245283018872"/>
    <n v="55.122641509433969"/>
    <n v="78"/>
    <x v="76"/>
    <n v="52"/>
  </r>
  <r>
    <s v="서울특별시"/>
    <x v="9"/>
    <s v="구로5동"/>
    <n v="45147"/>
    <n v="50"/>
    <n v="11.79245283018868"/>
    <n v="11"/>
    <n v="44"/>
    <n v="4116"/>
    <n v="104"/>
    <n v="24.528301886792452"/>
    <n v="55.79245283018868"/>
    <n v="79"/>
    <x v="77"/>
    <n v="49"/>
  </r>
  <r>
    <s v="서울특별시"/>
    <x v="8"/>
    <s v="위례동"/>
    <n v="30989"/>
    <n v="118"/>
    <n v="27.830188679245282"/>
    <n v="7"/>
    <n v="28.000000000000004"/>
    <n v="1849"/>
    <n v="373"/>
    <n v="87.971698113207552"/>
    <n v="55.830188679245282"/>
    <n v="80"/>
    <x v="78"/>
    <n v="201"/>
  </r>
  <r>
    <s v="서울특별시"/>
    <x v="6"/>
    <s v="도곡1동"/>
    <n v="30832"/>
    <n v="120"/>
    <n v="28.30188679245283"/>
    <n v="7"/>
    <n v="28.000000000000004"/>
    <n v="2632"/>
    <n v="283"/>
    <n v="66.745283018867923"/>
    <n v="56.301886792452834"/>
    <n v="81"/>
    <x v="79"/>
    <n v="147"/>
  </r>
  <r>
    <s v="서울특별시"/>
    <x v="13"/>
    <s v="가산동"/>
    <n v="105273"/>
    <n v="6"/>
    <n v="1.4150943396226416"/>
    <n v="14"/>
    <n v="56.000000000000007"/>
    <n v="2223"/>
    <n v="335"/>
    <n v="79.009433962264154"/>
    <n v="57.415094339622648"/>
    <n v="82"/>
    <x v="80"/>
    <n v="180"/>
  </r>
  <r>
    <s v="서울특별시"/>
    <x v="11"/>
    <s v="상암동"/>
    <n v="60418"/>
    <n v="27"/>
    <n v="6.367924528301887"/>
    <n v="13"/>
    <n v="52"/>
    <n v="3636"/>
    <n v="154"/>
    <n v="36.320754716981128"/>
    <n v="58.367924528301884"/>
    <n v="83"/>
    <x v="81"/>
    <n v="78"/>
  </r>
  <r>
    <s v="서울특별시"/>
    <x v="10"/>
    <s v="수유3동"/>
    <n v="29528"/>
    <n v="129"/>
    <n v="30.424528301886795"/>
    <n v="7"/>
    <n v="28.000000000000004"/>
    <n v="4106"/>
    <n v="105"/>
    <n v="24.764150943396228"/>
    <n v="58.424528301886795"/>
    <n v="84"/>
    <x v="82"/>
    <n v="58"/>
  </r>
  <r>
    <s v="서울특별시"/>
    <x v="4"/>
    <s v="면목3.8동"/>
    <n v="20671"/>
    <n v="232"/>
    <n v="54.716981132075468"/>
    <n v="1"/>
    <n v="4"/>
    <n v="4444"/>
    <n v="78"/>
    <n v="18.39622641509434"/>
    <n v="58.716981132075468"/>
    <n v="85"/>
    <x v="83"/>
    <n v="43"/>
  </r>
  <r>
    <s v="서울특별시"/>
    <x v="6"/>
    <s v="수서동"/>
    <n v="29228"/>
    <n v="131"/>
    <n v="30.89622641509434"/>
    <n v="7"/>
    <n v="28.000000000000004"/>
    <n v="3811"/>
    <n v="140"/>
    <n v="33.018867924528301"/>
    <n v="58.896226415094347"/>
    <n v="86"/>
    <x v="84"/>
    <n v="75"/>
  </r>
  <r>
    <s v="서울특별시"/>
    <x v="5"/>
    <s v="이촌1동"/>
    <n v="27869"/>
    <n v="149"/>
    <n v="35.141509433962263"/>
    <n v="6"/>
    <n v="24"/>
    <n v="4259"/>
    <n v="94"/>
    <n v="22.169811320754718"/>
    <n v="59.141509433962263"/>
    <n v="87"/>
    <x v="85"/>
    <n v="53"/>
  </r>
  <r>
    <s v="서울특별시"/>
    <x v="12"/>
    <s v="광장동"/>
    <n v="39200"/>
    <n v="67"/>
    <n v="15.80188679245283"/>
    <n v="11"/>
    <n v="44"/>
    <n v="3347"/>
    <n v="197"/>
    <n v="46.462264150943398"/>
    <n v="59.801886792452834"/>
    <n v="88"/>
    <x v="86"/>
    <n v="106"/>
  </r>
  <r>
    <s v="서울특별시"/>
    <x v="5"/>
    <s v="청파동"/>
    <n v="27226"/>
    <n v="156"/>
    <n v="36.79245283018868"/>
    <n v="6"/>
    <n v="24"/>
    <n v="3211"/>
    <n v="210"/>
    <n v="49.528301886792455"/>
    <n v="60.79245283018868"/>
    <n v="89"/>
    <x v="87"/>
    <n v="118"/>
  </r>
  <r>
    <s v="서울특별시"/>
    <x v="9"/>
    <s v="오류2동"/>
    <n v="38058"/>
    <n v="74"/>
    <n v="17.452830188679243"/>
    <n v="11"/>
    <n v="44"/>
    <n v="6668"/>
    <n v="5"/>
    <n v="1.179245283018868"/>
    <n v="61.452830188679243"/>
    <n v="90"/>
    <x v="88"/>
    <n v="27"/>
  </r>
  <r>
    <s v="서울특별시"/>
    <x v="8"/>
    <s v="석촌동"/>
    <n v="28483"/>
    <n v="144"/>
    <n v="33.962264150943398"/>
    <n v="7"/>
    <n v="28.000000000000004"/>
    <n v="3996"/>
    <n v="119"/>
    <n v="28.066037735849058"/>
    <n v="61.962264150943398"/>
    <n v="91"/>
    <x v="89"/>
    <n v="66"/>
  </r>
  <r>
    <s v="서울특별시"/>
    <x v="6"/>
    <s v="대치1동"/>
    <n v="28335"/>
    <n v="145"/>
    <n v="34.198113207547173"/>
    <n v="7"/>
    <n v="28.000000000000004"/>
    <n v="2192"/>
    <n v="338"/>
    <n v="79.716981132075475"/>
    <n v="62.198113207547181"/>
    <n v="92"/>
    <x v="90"/>
    <n v="194"/>
  </r>
  <r>
    <s v="서울특별시"/>
    <x v="1"/>
    <s v="방배3동"/>
    <n v="19705"/>
    <n v="250"/>
    <n v="58.962264150943398"/>
    <n v="1"/>
    <n v="4"/>
    <n v="3407"/>
    <n v="187"/>
    <n v="44.10377358490566"/>
    <n v="62.962264150943398"/>
    <n v="93"/>
    <x v="91"/>
    <n v="110"/>
  </r>
  <r>
    <s v="서울특별시"/>
    <x v="9"/>
    <s v="신도림동"/>
    <n v="36530"/>
    <n v="81"/>
    <n v="19.10377358490566"/>
    <n v="11"/>
    <n v="44"/>
    <n v="4089"/>
    <n v="107"/>
    <n v="25.235849056603776"/>
    <n v="63.10377358490566"/>
    <n v="94"/>
    <x v="92"/>
    <n v="63"/>
  </r>
  <r>
    <s v="서울특별시"/>
    <x v="8"/>
    <s v="가락2동"/>
    <n v="27869"/>
    <n v="149"/>
    <n v="35.141509433962263"/>
    <n v="7"/>
    <n v="28.000000000000004"/>
    <n v="3572"/>
    <n v="164"/>
    <n v="38.679245283018872"/>
    <n v="63.14150943396227"/>
    <n v="95"/>
    <x v="93"/>
    <n v="93"/>
  </r>
  <r>
    <s v="서울특별시"/>
    <x v="10"/>
    <s v="송천동"/>
    <n v="27754"/>
    <n v="151"/>
    <n v="35.613207547169814"/>
    <n v="7"/>
    <n v="28.000000000000004"/>
    <n v="5583"/>
    <n v="27"/>
    <n v="6.367924528301887"/>
    <n v="63.613207547169822"/>
    <n v="96"/>
    <x v="94"/>
    <n v="33"/>
  </r>
  <r>
    <s v="서울특별시"/>
    <x v="4"/>
    <s v="면목2동"/>
    <n v="19357"/>
    <n v="253"/>
    <n v="59.669811320754718"/>
    <n v="1"/>
    <n v="4"/>
    <n v="3956"/>
    <n v="126"/>
    <n v="29.716981132075471"/>
    <n v="63.669811320754718"/>
    <n v="97"/>
    <x v="95"/>
    <n v="76"/>
  </r>
  <r>
    <s v="서울특별시"/>
    <x v="14"/>
    <s v="용신동"/>
    <n v="54447"/>
    <n v="33"/>
    <n v="7.783018867924528"/>
    <n v="14"/>
    <n v="56.000000000000007"/>
    <n v="5298"/>
    <n v="41"/>
    <n v="9.6698113207547181"/>
    <n v="63.783018867924532"/>
    <n v="98"/>
    <x v="96"/>
    <n v="39"/>
  </r>
  <r>
    <s v="서울특별시"/>
    <x v="0"/>
    <s v="대림2동"/>
    <n v="19336"/>
    <n v="255"/>
    <n v="60.141509433962256"/>
    <n v="1"/>
    <n v="4"/>
    <n v="2622"/>
    <n v="285"/>
    <n v="67.216981132075475"/>
    <n v="64.141509433962256"/>
    <n v="99"/>
    <x v="97"/>
    <n v="169"/>
  </r>
  <r>
    <s v="서울특별시"/>
    <x v="12"/>
    <s v="구의3동"/>
    <n v="35965"/>
    <n v="86"/>
    <n v="20.283018867924529"/>
    <n v="11"/>
    <n v="44"/>
    <n v="3547"/>
    <n v="166"/>
    <n v="39.150943396226417"/>
    <n v="64.283018867924525"/>
    <n v="100"/>
    <x v="98"/>
    <n v="96"/>
  </r>
  <r>
    <s v="서울특별시"/>
    <x v="15"/>
    <s v="길동"/>
    <n v="51816"/>
    <n v="38"/>
    <n v="8.9622641509433958"/>
    <n v="14"/>
    <n v="56.000000000000007"/>
    <n v="6644"/>
    <n v="6"/>
    <n v="1.4150943396226416"/>
    <n v="64.962264150943398"/>
    <n v="101"/>
    <x v="99"/>
    <n v="29"/>
  </r>
  <r>
    <s v="서울특별시"/>
    <x v="8"/>
    <s v="삼전동"/>
    <n v="27212"/>
    <n v="157"/>
    <n v="37.028301886792455"/>
    <n v="7"/>
    <n v="28.000000000000004"/>
    <n v="3516"/>
    <n v="169"/>
    <n v="39.858490566037737"/>
    <n v="65.028301886792462"/>
    <n v="102"/>
    <x v="100"/>
    <n v="102"/>
  </r>
  <r>
    <s v="서울특별시"/>
    <x v="15"/>
    <s v="천호2동"/>
    <n v="49961"/>
    <n v="40"/>
    <n v="9.433962264150944"/>
    <n v="14"/>
    <n v="56.000000000000007"/>
    <n v="5533"/>
    <n v="31"/>
    <n v="7.3113207547169807"/>
    <n v="65.433962264150949"/>
    <n v="103"/>
    <x v="101"/>
    <n v="35"/>
  </r>
  <r>
    <s v="서울특별시"/>
    <x v="2"/>
    <s v="신정7동"/>
    <n v="22060"/>
    <n v="213"/>
    <n v="50.235849056603776"/>
    <n v="4"/>
    <n v="16"/>
    <n v="4264"/>
    <n v="93"/>
    <n v="21.933962264150946"/>
    <n v="66.235849056603769"/>
    <n v="104"/>
    <x v="102"/>
    <n v="62"/>
  </r>
  <r>
    <s v="서울특별시"/>
    <x v="0"/>
    <s v="신길6동"/>
    <n v="18616"/>
    <n v="264"/>
    <n v="62.264150943396224"/>
    <n v="1"/>
    <n v="4"/>
    <n v="2951"/>
    <n v="243"/>
    <n v="57.311320754716974"/>
    <n v="66.264150943396231"/>
    <n v="105"/>
    <x v="103"/>
    <n v="149"/>
  </r>
  <r>
    <s v="서울특별시"/>
    <x v="4"/>
    <s v="상봉1동"/>
    <n v="18549"/>
    <n v="267"/>
    <n v="62.971698113207552"/>
    <n v="1"/>
    <n v="4"/>
    <n v="3290"/>
    <n v="206"/>
    <n v="48.584905660377359"/>
    <n v="66.971698113207552"/>
    <n v="106"/>
    <x v="104"/>
    <n v="132"/>
  </r>
  <r>
    <s v="서울특별시"/>
    <x v="11"/>
    <s v="성산2동"/>
    <n v="39772"/>
    <n v="64"/>
    <n v="15.09433962264151"/>
    <n v="13"/>
    <n v="52"/>
    <n v="5665"/>
    <n v="24"/>
    <n v="5.6603773584905666"/>
    <n v="67.094339622641513"/>
    <n v="107"/>
    <x v="105"/>
    <n v="36"/>
  </r>
  <r>
    <s v="서울특별시"/>
    <x v="8"/>
    <s v="송파1동"/>
    <n v="26441"/>
    <n v="166"/>
    <n v="39.150943396226417"/>
    <n v="7"/>
    <n v="28.000000000000004"/>
    <n v="3059"/>
    <n v="230"/>
    <n v="54.24528301886793"/>
    <n v="67.150943396226424"/>
    <n v="108"/>
    <x v="106"/>
    <n v="143"/>
  </r>
  <r>
    <s v="서울특별시"/>
    <x v="3"/>
    <s v="상도2동"/>
    <n v="21826"/>
    <n v="217"/>
    <n v="51.179245283018872"/>
    <n v="4"/>
    <n v="16"/>
    <n v="3957"/>
    <n v="125"/>
    <n v="29.481132075471699"/>
    <n v="67.179245283018872"/>
    <n v="109"/>
    <x v="107"/>
    <n v="83"/>
  </r>
  <r>
    <s v="서울특별시"/>
    <x v="12"/>
    <s v="자양4동"/>
    <n v="33595"/>
    <n v="100"/>
    <n v="23.584905660377359"/>
    <n v="11"/>
    <n v="44"/>
    <n v="3363"/>
    <n v="193"/>
    <n v="45.518867924528301"/>
    <n v="67.584905660377359"/>
    <n v="110"/>
    <x v="108"/>
    <n v="125"/>
  </r>
  <r>
    <s v="서울특별시"/>
    <x v="10"/>
    <s v="인수동"/>
    <n v="26023"/>
    <n v="170"/>
    <n v="40.094339622641513"/>
    <n v="7"/>
    <n v="28.000000000000004"/>
    <n v="6339"/>
    <n v="8"/>
    <n v="1.8867924528301887"/>
    <n v="68.094339622641513"/>
    <n v="111"/>
    <x v="94"/>
    <n v="33"/>
  </r>
  <r>
    <s v="서울특별시"/>
    <x v="3"/>
    <s v="노량진2동"/>
    <n v="21456"/>
    <n v="221"/>
    <n v="52.122641509433961"/>
    <n v="4"/>
    <n v="16"/>
    <n v="2494"/>
    <n v="310"/>
    <n v="73.113207547169807"/>
    <n v="68.122641509433961"/>
    <n v="112"/>
    <x v="109"/>
    <n v="192"/>
  </r>
  <r>
    <s v="서울특별시"/>
    <x v="11"/>
    <s v="공덕동"/>
    <n v="39125"/>
    <n v="69"/>
    <n v="16.273584905660378"/>
    <n v="13"/>
    <n v="52"/>
    <n v="5733"/>
    <n v="21"/>
    <n v="4.9528301886792452"/>
    <n v="68.273584905660385"/>
    <n v="113"/>
    <x v="110"/>
    <n v="38"/>
  </r>
  <r>
    <s v="서울특별시"/>
    <x v="0"/>
    <s v="신길1동"/>
    <n v="18160"/>
    <n v="275"/>
    <n v="64.858490566037744"/>
    <n v="1"/>
    <n v="4"/>
    <n v="3061"/>
    <n v="227"/>
    <n v="53.537735849056602"/>
    <n v="68.858490566037744"/>
    <n v="114"/>
    <x v="111"/>
    <n v="145"/>
  </r>
  <r>
    <s v="서울특별시"/>
    <x v="6"/>
    <s v="일원본동"/>
    <n v="25439"/>
    <n v="174"/>
    <n v="41.037735849056602"/>
    <n v="7"/>
    <n v="28.000000000000004"/>
    <n v="2498"/>
    <n v="309"/>
    <n v="72.877358490566039"/>
    <n v="69.037735849056602"/>
    <n v="115"/>
    <x v="112"/>
    <n v="193"/>
  </r>
  <r>
    <s v="서울특별시"/>
    <x v="16"/>
    <s v="신촌동"/>
    <n v="98013"/>
    <n v="7"/>
    <n v="1.6509433962264151"/>
    <n v="17"/>
    <n v="68"/>
    <n v="2114"/>
    <n v="344"/>
    <n v="81.132075471698116"/>
    <n v="69.65094339622641"/>
    <n v="116"/>
    <x v="113"/>
    <n v="215"/>
  </r>
  <r>
    <s v="서울특별시"/>
    <x v="14"/>
    <s v="제기동"/>
    <n v="41017"/>
    <n v="59"/>
    <n v="13.915094339622641"/>
    <n v="14"/>
    <n v="56.000000000000007"/>
    <n v="5252"/>
    <n v="46"/>
    <n v="10.849056603773585"/>
    <n v="69.915094339622641"/>
    <n v="117"/>
    <x v="114"/>
    <n v="50"/>
  </r>
  <r>
    <s v="서울특별시"/>
    <x v="14"/>
    <s v="전농1동"/>
    <n v="40826"/>
    <n v="60"/>
    <n v="14.150943396226415"/>
    <n v="14"/>
    <n v="56.000000000000007"/>
    <n v="5146"/>
    <n v="53"/>
    <n v="12.5"/>
    <n v="70.150943396226424"/>
    <n v="118"/>
    <x v="115"/>
    <n v="56"/>
  </r>
  <r>
    <s v="서울특별시"/>
    <x v="4"/>
    <s v="묵2동"/>
    <n v="17940"/>
    <n v="281"/>
    <n v="66.273584905660371"/>
    <n v="1"/>
    <n v="4"/>
    <n v="3043"/>
    <n v="234"/>
    <n v="55.188679245283026"/>
    <n v="70.273584905660371"/>
    <n v="119"/>
    <x v="116"/>
    <n v="154"/>
  </r>
  <r>
    <s v="서울특별시"/>
    <x v="2"/>
    <s v="목2동"/>
    <n v="20281"/>
    <n v="239"/>
    <n v="56.367924528301884"/>
    <n v="4"/>
    <n v="16"/>
    <n v="3577"/>
    <n v="163"/>
    <n v="38.443396226415096"/>
    <n v="72.367924528301884"/>
    <n v="120"/>
    <x v="117"/>
    <n v="119"/>
  </r>
  <r>
    <s v="서울특별시"/>
    <x v="5"/>
    <s v="서빙고동"/>
    <n v="22508"/>
    <n v="208"/>
    <n v="49.056603773584904"/>
    <n v="6"/>
    <n v="24"/>
    <n v="2014"/>
    <n v="355"/>
    <n v="83.726415094339629"/>
    <n v="73.056603773584897"/>
    <n v="121"/>
    <x v="118"/>
    <n v="230"/>
  </r>
  <r>
    <s v="서울특별시"/>
    <x v="16"/>
    <s v="충현동"/>
    <n v="62124"/>
    <n v="22"/>
    <n v="5.1886792452830193"/>
    <n v="17"/>
    <n v="68"/>
    <n v="3047"/>
    <n v="233"/>
    <n v="54.952830188679243"/>
    <n v="73.188679245283026"/>
    <n v="122"/>
    <x v="119"/>
    <n v="162"/>
  </r>
  <r>
    <s v="서울특별시"/>
    <x v="8"/>
    <s v="오륜동"/>
    <n v="23806"/>
    <n v="194"/>
    <n v="45.754716981132077"/>
    <n v="7"/>
    <n v="28.000000000000004"/>
    <n v="2262"/>
    <n v="331"/>
    <n v="78.066037735849065"/>
    <n v="73.754716981132077"/>
    <n v="123"/>
    <x v="120"/>
    <n v="217"/>
  </r>
  <r>
    <s v="서울특별시"/>
    <x v="10"/>
    <s v="미아동"/>
    <n v="23706"/>
    <n v="195"/>
    <n v="45.990566037735846"/>
    <n v="7"/>
    <n v="28.000000000000004"/>
    <n v="4056"/>
    <n v="110"/>
    <n v="25.943396226415093"/>
    <n v="73.990566037735846"/>
    <n v="124"/>
    <x v="121"/>
    <n v="89"/>
  </r>
  <r>
    <s v="서울특별시"/>
    <x v="4"/>
    <s v="신내2동"/>
    <n v="17212"/>
    <n v="297"/>
    <n v="70.047169811320757"/>
    <n v="1"/>
    <n v="4"/>
    <n v="3438"/>
    <n v="183"/>
    <n v="43.160377358490564"/>
    <n v="74.047169811320757"/>
    <n v="125"/>
    <x v="122"/>
    <n v="135"/>
  </r>
  <r>
    <s v="서울특별시"/>
    <x v="15"/>
    <s v="강일동"/>
    <n v="36841"/>
    <n v="78"/>
    <n v="18.39622641509434"/>
    <n v="14"/>
    <n v="56.000000000000007"/>
    <n v="4329"/>
    <n v="86"/>
    <n v="20.283018867924529"/>
    <n v="74.396226415094347"/>
    <n v="126"/>
    <x v="123"/>
    <n v="77"/>
  </r>
  <r>
    <s v="서울특별시"/>
    <x v="11"/>
    <s v="대흥동"/>
    <n v="33805"/>
    <n v="98"/>
    <n v="23.113207547169811"/>
    <n v="13"/>
    <n v="52"/>
    <n v="1835"/>
    <n v="375"/>
    <n v="88.443396226415089"/>
    <n v="75.113207547169807"/>
    <n v="127"/>
    <x v="124"/>
    <n v="250"/>
  </r>
  <r>
    <s v="서울특별시"/>
    <x v="14"/>
    <s v="장안1동"/>
    <n v="36014"/>
    <n v="85"/>
    <n v="20.047169811320757"/>
    <n v="14"/>
    <n v="56.000000000000007"/>
    <n v="5548"/>
    <n v="30"/>
    <n v="7.0754716981132075"/>
    <n v="76.047169811320771"/>
    <n v="128"/>
    <x v="125"/>
    <n v="57"/>
  </r>
  <r>
    <s v="서울특별시"/>
    <x v="0"/>
    <s v="대림1동"/>
    <n v="16243"/>
    <n v="308"/>
    <n v="72.641509433962256"/>
    <n v="1"/>
    <n v="4"/>
    <n v="2603"/>
    <n v="288"/>
    <n v="67.924528301886795"/>
    <n v="76.641509433962256"/>
    <n v="129"/>
    <x v="126"/>
    <n v="208"/>
  </r>
  <r>
    <s v="서울특별시"/>
    <x v="4"/>
    <s v="면목7동"/>
    <n v="16111"/>
    <n v="311"/>
    <n v="73.34905660377359"/>
    <n v="1"/>
    <n v="4"/>
    <n v="3700"/>
    <n v="148"/>
    <n v="34.905660377358487"/>
    <n v="77.34905660377359"/>
    <n v="130"/>
    <x v="127"/>
    <n v="120"/>
  </r>
  <r>
    <s v="서울특별시"/>
    <x v="13"/>
    <s v="독산1동"/>
    <n v="35101"/>
    <n v="91"/>
    <n v="21.462264150943398"/>
    <n v="14"/>
    <n v="56.000000000000007"/>
    <n v="4967"/>
    <n v="61"/>
    <n v="14.386792452830189"/>
    <n v="77.462264150943412"/>
    <n v="131"/>
    <x v="128"/>
    <n v="74"/>
  </r>
  <r>
    <s v="서울특별시"/>
    <x v="17"/>
    <s v="공항동"/>
    <n v="49062"/>
    <n v="43"/>
    <n v="10.141509433962264"/>
    <n v="17"/>
    <n v="68"/>
    <n v="3486"/>
    <n v="174"/>
    <n v="41.037735849056602"/>
    <n v="78.14150943396227"/>
    <n v="132"/>
    <x v="129"/>
    <n v="139"/>
  </r>
  <r>
    <s v="서울특별시"/>
    <x v="2"/>
    <s v="목3동"/>
    <n v="18582"/>
    <n v="265"/>
    <n v="62.5"/>
    <n v="4"/>
    <n v="16"/>
    <n v="2906"/>
    <n v="249"/>
    <n v="58.726415094339622"/>
    <n v="78.5"/>
    <n v="133"/>
    <x v="130"/>
    <n v="184"/>
  </r>
  <r>
    <s v="서울특별시"/>
    <x v="8"/>
    <s v="문정1동"/>
    <n v="21834"/>
    <n v="216"/>
    <n v="50.943396226415096"/>
    <n v="7"/>
    <n v="28.000000000000004"/>
    <n v="2542"/>
    <n v="301"/>
    <n v="70.990566037735846"/>
    <n v="78.943396226415103"/>
    <n v="134"/>
    <x v="131"/>
    <n v="213"/>
  </r>
  <r>
    <s v="서울특별시"/>
    <x v="0"/>
    <s v="도림동"/>
    <n v="15494"/>
    <n v="318"/>
    <n v="75"/>
    <n v="1"/>
    <n v="4"/>
    <n v="3060"/>
    <n v="229"/>
    <n v="54.009433962264154"/>
    <n v="79"/>
    <n v="135"/>
    <x v="132"/>
    <n v="173"/>
  </r>
  <r>
    <s v="서울특별시"/>
    <x v="4"/>
    <s v="면목4동"/>
    <n v="15364"/>
    <n v="323"/>
    <n v="76.179245283018872"/>
    <n v="1"/>
    <n v="4"/>
    <n v="3391"/>
    <n v="188"/>
    <n v="44.339622641509436"/>
    <n v="80.179245283018872"/>
    <n v="136"/>
    <x v="133"/>
    <n v="151"/>
  </r>
  <r>
    <s v="서울특별시"/>
    <x v="17"/>
    <s v="방화2동"/>
    <n v="43199"/>
    <n v="53"/>
    <n v="12.5"/>
    <n v="17"/>
    <n v="68"/>
    <n v="4298"/>
    <n v="90"/>
    <n v="21.226415094339622"/>
    <n v="80.5"/>
    <n v="137"/>
    <x v="134"/>
    <n v="92"/>
  </r>
  <r>
    <s v="서울특별시"/>
    <x v="10"/>
    <s v="번1동"/>
    <n v="21158"/>
    <n v="224"/>
    <n v="52.830188679245282"/>
    <n v="7"/>
    <n v="28.000000000000004"/>
    <n v="3336"/>
    <n v="200"/>
    <n v="47.169811320754718"/>
    <n v="80.830188679245282"/>
    <n v="138"/>
    <x v="135"/>
    <n v="161"/>
  </r>
  <r>
    <s v="서울특별시"/>
    <x v="17"/>
    <s v="화곡1동"/>
    <n v="42466"/>
    <n v="55"/>
    <n v="12.971698113207546"/>
    <n v="17"/>
    <n v="68"/>
    <n v="7391"/>
    <n v="2"/>
    <n v="0.47169811320754718"/>
    <n v="80.971698113207552"/>
    <n v="139"/>
    <x v="136"/>
    <n v="54"/>
  </r>
  <r>
    <s v="서울특별시"/>
    <x v="3"/>
    <s v="상도4동"/>
    <n v="18133"/>
    <n v="277"/>
    <n v="65.330188679245282"/>
    <n v="4"/>
    <n v="16"/>
    <n v="4499"/>
    <n v="76"/>
    <n v="17.924528301886792"/>
    <n v="81.330188679245282"/>
    <n v="140"/>
    <x v="137"/>
    <n v="87"/>
  </r>
  <r>
    <s v="서울특별시"/>
    <x v="16"/>
    <s v="북아현동"/>
    <n v="41762"/>
    <n v="57"/>
    <n v="13.443396226415095"/>
    <n v="17"/>
    <n v="68"/>
    <n v="2229"/>
    <n v="333"/>
    <n v="78.537735849056602"/>
    <n v="81.443396226415089"/>
    <n v="141"/>
    <x v="138"/>
    <n v="242"/>
  </r>
  <r>
    <s v="서울특별시"/>
    <x v="16"/>
    <s v="연희동"/>
    <n v="41338"/>
    <n v="58"/>
    <n v="13.679245283018867"/>
    <n v="17"/>
    <n v="68"/>
    <n v="6011"/>
    <n v="13"/>
    <n v="3.0660377358490565"/>
    <n v="81.679245283018872"/>
    <n v="142"/>
    <x v="139"/>
    <n v="60"/>
  </r>
  <r>
    <s v="서울특별시"/>
    <x v="11"/>
    <s v="아현동"/>
    <n v="30048"/>
    <n v="126"/>
    <n v="29.716981132075471"/>
    <n v="13"/>
    <n v="52"/>
    <n v="2831"/>
    <n v="259"/>
    <n v="61.084905660377352"/>
    <n v="81.716981132075475"/>
    <n v="143"/>
    <x v="140"/>
    <n v="197"/>
  </r>
  <r>
    <s v="서울특별시"/>
    <x v="12"/>
    <s v="자양1동"/>
    <n v="26901"/>
    <n v="162"/>
    <n v="38.20754716981132"/>
    <n v="11"/>
    <n v="44"/>
    <n v="3053"/>
    <n v="232"/>
    <n v="54.716981132075468"/>
    <n v="82.20754716981132"/>
    <n v="144"/>
    <x v="141"/>
    <n v="183"/>
  </r>
  <r>
    <s v="서울특별시"/>
    <x v="13"/>
    <s v="시흥1동"/>
    <n v="31796"/>
    <n v="113"/>
    <n v="26.650943396226417"/>
    <n v="14"/>
    <n v="56.000000000000007"/>
    <n v="5415"/>
    <n v="35"/>
    <n v="8.2547169811320753"/>
    <n v="82.650943396226424"/>
    <n v="145"/>
    <x v="142"/>
    <n v="67"/>
  </r>
  <r>
    <s v="서울특별시"/>
    <x v="17"/>
    <s v="가양1동"/>
    <n v="39481"/>
    <n v="65"/>
    <n v="15.330188679245282"/>
    <n v="17"/>
    <n v="68"/>
    <n v="2559"/>
    <n v="296"/>
    <n v="69.811320754716974"/>
    <n v="83.330188679245282"/>
    <n v="146"/>
    <x v="143"/>
    <n v="220"/>
  </r>
  <r>
    <s v="서울특별시"/>
    <x v="15"/>
    <s v="천호3동"/>
    <n v="31131"/>
    <n v="116"/>
    <n v="27.358490566037734"/>
    <n v="14"/>
    <n v="56.000000000000007"/>
    <n v="4223"/>
    <n v="96"/>
    <n v="22.641509433962266"/>
    <n v="83.358490566037744"/>
    <n v="147"/>
    <x v="144"/>
    <n v="104"/>
  </r>
  <r>
    <s v="서울특별시"/>
    <x v="10"/>
    <s v="삼각산동"/>
    <n v="20444"/>
    <n v="236"/>
    <n v="55.660377358490564"/>
    <n v="7"/>
    <n v="28.000000000000004"/>
    <n v="3972"/>
    <n v="123"/>
    <n v="29.009433962264154"/>
    <n v="83.660377358490564"/>
    <n v="148"/>
    <x v="145"/>
    <n v="123"/>
  </r>
  <r>
    <s v="서울특별시"/>
    <x v="17"/>
    <s v="등촌3동"/>
    <n v="39146"/>
    <n v="68"/>
    <n v="16.037735849056602"/>
    <n v="17"/>
    <n v="68"/>
    <n v="5704"/>
    <n v="23"/>
    <n v="5.4245283018867925"/>
    <n v="84.037735849056602"/>
    <n v="149"/>
    <x v="146"/>
    <n v="65"/>
  </r>
  <r>
    <s v="서울특별시"/>
    <x v="11"/>
    <s v="서강동"/>
    <n v="28933"/>
    <n v="137"/>
    <n v="32.311320754716981"/>
    <n v="13"/>
    <n v="52"/>
    <n v="2892"/>
    <n v="252"/>
    <n v="59.433962264150942"/>
    <n v="84.311320754716974"/>
    <n v="150"/>
    <x v="147"/>
    <n v="200"/>
  </r>
  <r>
    <s v="서울특별시"/>
    <x v="18"/>
    <s v="성수2가3동"/>
    <n v="39047"/>
    <n v="70"/>
    <n v="16.509433962264151"/>
    <n v="17"/>
    <n v="68"/>
    <n v="1701"/>
    <n v="388"/>
    <n v="91.509433962264154"/>
    <n v="84.509433962264154"/>
    <n v="151"/>
    <x v="148"/>
    <n v="279"/>
  </r>
  <r>
    <s v="서울특별시"/>
    <x v="2"/>
    <s v="신월7동"/>
    <n v="17530"/>
    <n v="291"/>
    <n v="68.632075471698116"/>
    <n v="4"/>
    <n v="16"/>
    <n v="3842"/>
    <n v="137"/>
    <n v="32.311320754716981"/>
    <n v="84.632075471698116"/>
    <n v="152"/>
    <x v="149"/>
    <n v="134"/>
  </r>
  <r>
    <s v="서울특별시"/>
    <x v="4"/>
    <s v="중화1동"/>
    <n v="14413"/>
    <n v="342"/>
    <n v="80.660377358490564"/>
    <n v="1"/>
    <n v="4"/>
    <n v="3034"/>
    <n v="235"/>
    <n v="55.424528301886788"/>
    <n v="84.660377358490564"/>
    <n v="153"/>
    <x v="150"/>
    <n v="188"/>
  </r>
  <r>
    <s v="서울특별시"/>
    <x v="9"/>
    <s v="개봉1동"/>
    <n v="25931"/>
    <n v="173"/>
    <n v="40.801886792452827"/>
    <n v="11"/>
    <n v="44"/>
    <n v="5589"/>
    <n v="26"/>
    <n v="6.132075471698113"/>
    <n v="84.801886792452819"/>
    <n v="154"/>
    <x v="151"/>
    <n v="68"/>
  </r>
  <r>
    <s v="서울특별시"/>
    <x v="8"/>
    <s v="잠실4동"/>
    <n v="20054"/>
    <n v="241"/>
    <n v="56.839622641509436"/>
    <n v="7"/>
    <n v="28.000000000000004"/>
    <n v="3469"/>
    <n v="177"/>
    <n v="41.745283018867923"/>
    <n v="84.839622641509436"/>
    <n v="155"/>
    <x v="152"/>
    <n v="156"/>
  </r>
  <r>
    <s v="서울특별시"/>
    <x v="0"/>
    <s v="신길3동"/>
    <n v="14178"/>
    <n v="343"/>
    <n v="80.896226415094347"/>
    <n v="1"/>
    <n v="4"/>
    <n v="2690"/>
    <n v="278"/>
    <n v="65.566037735849065"/>
    <n v="84.896226415094347"/>
    <n v="156"/>
    <x v="153"/>
    <n v="214"/>
  </r>
  <r>
    <s v="서울특별시"/>
    <x v="7"/>
    <s v="청운효자동"/>
    <n v="19986"/>
    <n v="243"/>
    <n v="57.311320754716974"/>
    <n v="7"/>
    <n v="28.000000000000004"/>
    <n v="2149"/>
    <n v="341"/>
    <n v="80.424528301886795"/>
    <n v="85.311320754716974"/>
    <n v="157"/>
    <x v="154"/>
    <n v="253"/>
  </r>
  <r>
    <s v="서울특별시"/>
    <x v="10"/>
    <s v="삼양동"/>
    <n v="19980"/>
    <n v="244"/>
    <n v="57.547169811320757"/>
    <n v="7"/>
    <n v="28.000000000000004"/>
    <n v="4639"/>
    <n v="70"/>
    <n v="16.509433962264151"/>
    <n v="85.547169811320757"/>
    <n v="158"/>
    <x v="155"/>
    <n v="94"/>
  </r>
  <r>
    <s v="서울특별시"/>
    <x v="5"/>
    <s v="원효로1동"/>
    <n v="18903"/>
    <n v="261"/>
    <n v="61.556603773584904"/>
    <n v="6"/>
    <n v="24"/>
    <n v="1818"/>
    <n v="378"/>
    <n v="89.15094339622641"/>
    <n v="85.556603773584897"/>
    <n v="159"/>
    <x v="156"/>
    <n v="275"/>
  </r>
  <r>
    <s v="서울특별시"/>
    <x v="14"/>
    <s v="장안2동"/>
    <n v="29850"/>
    <n v="127"/>
    <n v="29.952830188679247"/>
    <n v="14"/>
    <n v="56.000000000000007"/>
    <n v="4275"/>
    <n v="91"/>
    <n v="21.462264150943398"/>
    <n v="85.952830188679258"/>
    <n v="160"/>
    <x v="157"/>
    <n v="112"/>
  </r>
  <r>
    <s v="서울특별시"/>
    <x v="7"/>
    <s v="숭인2동"/>
    <n v="19876"/>
    <n v="246"/>
    <n v="58.018867924528308"/>
    <n v="7"/>
    <n v="28.000000000000004"/>
    <n v="1593"/>
    <n v="393"/>
    <n v="92.688679245283026"/>
    <n v="86.018867924528308"/>
    <n v="161"/>
    <x v="158"/>
    <n v="286"/>
  </r>
  <r>
    <s v="서울특별시"/>
    <x v="9"/>
    <s v="고척1동"/>
    <n v="24834"/>
    <n v="180"/>
    <n v="42.452830188679243"/>
    <n v="11"/>
    <n v="44"/>
    <n v="3765"/>
    <n v="142"/>
    <n v="33.490566037735846"/>
    <n v="86.452830188679243"/>
    <n v="162"/>
    <x v="159"/>
    <n v="141"/>
  </r>
  <r>
    <s v="서울특별시"/>
    <x v="12"/>
    <s v="자양3동"/>
    <n v="24639"/>
    <n v="183"/>
    <n v="43.160377358490564"/>
    <n v="11"/>
    <n v="44"/>
    <n v="3558"/>
    <n v="165"/>
    <n v="38.915094339622641"/>
    <n v="87.160377358490564"/>
    <n v="163"/>
    <x v="160"/>
    <n v="155"/>
  </r>
  <r>
    <s v="서울특별시"/>
    <x v="3"/>
    <s v="신대방1동"/>
    <n v="16651"/>
    <n v="302"/>
    <n v="71.226415094339629"/>
    <n v="4"/>
    <n v="16"/>
    <n v="3309"/>
    <n v="203"/>
    <n v="47.877358490566039"/>
    <n v="87.226415094339629"/>
    <n v="164"/>
    <x v="161"/>
    <n v="178"/>
  </r>
  <r>
    <s v="서울특별시"/>
    <x v="2"/>
    <s v="신정6동"/>
    <n v="16575"/>
    <n v="303"/>
    <n v="71.462264150943398"/>
    <n v="4"/>
    <n v="16"/>
    <n v="2299"/>
    <n v="327"/>
    <n v="77.122641509433961"/>
    <n v="87.462264150943398"/>
    <n v="165"/>
    <x v="162"/>
    <n v="252"/>
  </r>
  <r>
    <s v="서울특별시"/>
    <x v="15"/>
    <s v="성내3동"/>
    <n v="28987"/>
    <n v="134"/>
    <n v="31.60377358490566"/>
    <n v="14"/>
    <n v="56.000000000000007"/>
    <n v="3216"/>
    <n v="209"/>
    <n v="49.29245283018868"/>
    <n v="87.603773584905667"/>
    <n v="166"/>
    <x v="163"/>
    <n v="182"/>
  </r>
  <r>
    <s v="서울특별시"/>
    <x v="12"/>
    <s v="중곡4동"/>
    <n v="24459"/>
    <n v="185"/>
    <n v="43.632075471698109"/>
    <n v="11"/>
    <n v="44"/>
    <n v="4407"/>
    <n v="81"/>
    <n v="19.10377358490566"/>
    <n v="87.632075471698101"/>
    <n v="167"/>
    <x v="164"/>
    <n v="109"/>
  </r>
  <r>
    <s v="서울특별시"/>
    <x v="12"/>
    <s v="자양2동"/>
    <n v="24423"/>
    <n v="186"/>
    <n v="43.867924528301891"/>
    <n v="11"/>
    <n v="44"/>
    <n v="3466"/>
    <n v="178"/>
    <n v="41.981132075471699"/>
    <n v="87.867924528301899"/>
    <n v="168"/>
    <x v="165"/>
    <n v="164"/>
  </r>
  <r>
    <s v="서울특별시"/>
    <x v="14"/>
    <s v="이문1동"/>
    <n v="28914"/>
    <n v="139"/>
    <n v="32.783018867924532"/>
    <n v="14"/>
    <n v="56.000000000000007"/>
    <n v="3881"/>
    <n v="131"/>
    <n v="30.89622641509434"/>
    <n v="88.78301886792454"/>
    <n v="169"/>
    <x v="166"/>
    <n v="140"/>
  </r>
  <r>
    <s v="서울특별시"/>
    <x v="3"/>
    <s v="사당3동"/>
    <n v="16218"/>
    <n v="309"/>
    <n v="72.877358490566039"/>
    <n v="4"/>
    <n v="16"/>
    <n v="4087"/>
    <n v="108"/>
    <n v="25.471698113207548"/>
    <n v="88.877358490566039"/>
    <n v="170"/>
    <x v="167"/>
    <n v="130"/>
  </r>
  <r>
    <s v="서울특별시"/>
    <x v="17"/>
    <s v="발산1동"/>
    <n v="35467"/>
    <n v="89"/>
    <n v="20.990566037735849"/>
    <n v="17"/>
    <n v="68"/>
    <n v="4136"/>
    <n v="102"/>
    <n v="24.056603773584907"/>
    <n v="88.990566037735846"/>
    <n v="171"/>
    <x v="168"/>
    <n v="124"/>
  </r>
  <r>
    <s v="서울특별시"/>
    <x v="6"/>
    <s v="개포2동"/>
    <n v="19044"/>
    <n v="259"/>
    <n v="61.084905660377352"/>
    <n v="7"/>
    <n v="28.000000000000004"/>
    <n v="1799"/>
    <n v="381"/>
    <n v="89.858490566037744"/>
    <n v="89.084905660377359"/>
    <n v="172"/>
    <x v="169"/>
    <n v="287"/>
  </r>
  <r>
    <s v="서울특별시"/>
    <x v="11"/>
    <s v="합정동"/>
    <n v="27143"/>
    <n v="159"/>
    <n v="37.5"/>
    <n v="13"/>
    <n v="52"/>
    <n v="2556"/>
    <n v="298"/>
    <n v="70.283018867924525"/>
    <n v="89.5"/>
    <n v="173"/>
    <x v="170"/>
    <n v="241"/>
  </r>
  <r>
    <s v="서울특별시"/>
    <x v="19"/>
    <s v="공릉2동"/>
    <n v="49822"/>
    <n v="41"/>
    <n v="9.6698113207547181"/>
    <n v="20"/>
    <n v="80"/>
    <n v="4605"/>
    <n v="72"/>
    <n v="16.981132075471699"/>
    <n v="89.669811320754718"/>
    <n v="174"/>
    <x v="171"/>
    <n v="108"/>
  </r>
  <r>
    <s v="서울특별시"/>
    <x v="0"/>
    <s v="신길7동"/>
    <n v="13039"/>
    <n v="364"/>
    <n v="85.84905660377359"/>
    <n v="1"/>
    <n v="4"/>
    <n v="1920"/>
    <n v="364"/>
    <n v="85.84905660377359"/>
    <n v="89.84905660377359"/>
    <n v="175"/>
    <x v="172"/>
    <n v="278"/>
  </r>
  <r>
    <s v="서울특별시"/>
    <x v="5"/>
    <s v="이태원1동"/>
    <n v="17869"/>
    <n v="283"/>
    <n v="66.745283018867923"/>
    <n v="6"/>
    <n v="24"/>
    <n v="1494"/>
    <n v="398"/>
    <n v="93.867924528301884"/>
    <n v="90.745283018867923"/>
    <n v="176"/>
    <x v="173"/>
    <n v="299"/>
  </r>
  <r>
    <s v="서울특별시"/>
    <x v="15"/>
    <s v="둔촌2동"/>
    <n v="28000"/>
    <n v="148"/>
    <n v="34.905660377358487"/>
    <n v="14"/>
    <n v="56.000000000000007"/>
    <n v="3728"/>
    <n v="146"/>
    <n v="34.433962264150942"/>
    <n v="90.905660377358487"/>
    <n v="177"/>
    <x v="174"/>
    <n v="153"/>
  </r>
  <r>
    <s v="서울특별시"/>
    <x v="17"/>
    <s v="방화1동"/>
    <n v="33426"/>
    <n v="101"/>
    <n v="23.820754716981131"/>
    <n v="17"/>
    <n v="68"/>
    <n v="5735"/>
    <n v="20"/>
    <n v="4.716981132075472"/>
    <n v="91.820754716981128"/>
    <n v="178"/>
    <x v="175"/>
    <n v="81"/>
  </r>
  <r>
    <s v="서울특별시"/>
    <x v="11"/>
    <s v="용강동"/>
    <n v="26044"/>
    <n v="169"/>
    <n v="39.858490566037737"/>
    <n v="13"/>
    <n v="52"/>
    <n v="2714"/>
    <n v="275"/>
    <n v="64.858490566037744"/>
    <n v="91.858490566037744"/>
    <n v="179"/>
    <x v="176"/>
    <n v="227"/>
  </r>
  <r>
    <s v="서울특별시"/>
    <x v="10"/>
    <s v="수유2동"/>
    <n v="18435"/>
    <n v="271"/>
    <n v="63.915094339622648"/>
    <n v="7"/>
    <n v="28.000000000000004"/>
    <n v="4322"/>
    <n v="87"/>
    <n v="20.518867924528301"/>
    <n v="91.915094339622655"/>
    <n v="180"/>
    <x v="177"/>
    <n v="121"/>
  </r>
  <r>
    <s v="서울특별시"/>
    <x v="10"/>
    <s v="우이동"/>
    <n v="18304"/>
    <n v="274"/>
    <n v="64.622641509433961"/>
    <n v="7"/>
    <n v="28.000000000000004"/>
    <n v="4376"/>
    <n v="84"/>
    <n v="19.811320754716981"/>
    <n v="92.622641509433961"/>
    <n v="181"/>
    <x v="177"/>
    <n v="121"/>
  </r>
  <r>
    <s v="서울특별시"/>
    <x v="2"/>
    <s v="신정1동"/>
    <n v="15242"/>
    <n v="326"/>
    <n v="76.886792452830193"/>
    <n v="4"/>
    <n v="16"/>
    <n v="2357"/>
    <n v="319"/>
    <n v="75.235849056603783"/>
    <n v="92.886792452830193"/>
    <n v="182"/>
    <x v="178"/>
    <n v="262"/>
  </r>
  <r>
    <s v="서울특별시"/>
    <x v="3"/>
    <s v="상도3동"/>
    <n v="15116"/>
    <n v="327"/>
    <n v="77.122641509433961"/>
    <n v="4"/>
    <n v="16"/>
    <n v="3988"/>
    <n v="120"/>
    <n v="28.30188679245283"/>
    <n v="93.122641509433961"/>
    <n v="183"/>
    <x v="179"/>
    <n v="144"/>
  </r>
  <r>
    <s v="서울특별시"/>
    <x v="19"/>
    <s v="상계6.7동"/>
    <n v="42355"/>
    <n v="56"/>
    <n v="13.20754716981132"/>
    <n v="20"/>
    <n v="80"/>
    <n v="4311"/>
    <n v="89"/>
    <n v="20.990566037735849"/>
    <n v="93.20754716981132"/>
    <n v="184"/>
    <x v="180"/>
    <n v="128"/>
  </r>
  <r>
    <s v="서울특별시"/>
    <x v="14"/>
    <s v="회기동"/>
    <n v="26960"/>
    <n v="161"/>
    <n v="37.971698113207545"/>
    <n v="14"/>
    <n v="56.000000000000007"/>
    <n v="1436"/>
    <n v="402"/>
    <n v="94.811320754716974"/>
    <n v="93.971698113207552"/>
    <n v="185"/>
    <x v="181"/>
    <n v="311"/>
  </r>
  <r>
    <s v="서울특별시"/>
    <x v="18"/>
    <s v="사근동"/>
    <n v="32030"/>
    <n v="111"/>
    <n v="26.179245283018872"/>
    <n v="17"/>
    <n v="68"/>
    <n v="1412"/>
    <n v="403"/>
    <n v="95.047169811320757"/>
    <n v="94.179245283018872"/>
    <n v="186"/>
    <x v="182"/>
    <n v="314"/>
  </r>
  <r>
    <s v="서울특별시"/>
    <x v="15"/>
    <s v="성내2동"/>
    <n v="26590"/>
    <n v="164"/>
    <n v="38.679245283018872"/>
    <n v="14"/>
    <n v="56.000000000000007"/>
    <n v="3820"/>
    <n v="139"/>
    <n v="32.783018867924532"/>
    <n v="94.679245283018872"/>
    <n v="187"/>
    <x v="183"/>
    <n v="160"/>
  </r>
  <r>
    <s v="서울특별시"/>
    <x v="4"/>
    <s v="면목5동"/>
    <n v="11507"/>
    <n v="385"/>
    <n v="90.801886792452834"/>
    <n v="1"/>
    <n v="4"/>
    <n v="1568"/>
    <n v="394"/>
    <n v="92.924528301886795"/>
    <n v="94.801886792452834"/>
    <n v="188"/>
    <x v="184"/>
    <n v="309"/>
  </r>
  <r>
    <s v="서울특별시"/>
    <x v="7"/>
    <s v="평창동"/>
    <n v="17834"/>
    <n v="284"/>
    <n v="66.981132075471692"/>
    <n v="7"/>
    <n v="28.000000000000004"/>
    <n v="3144"/>
    <n v="218"/>
    <n v="51.415094339622648"/>
    <n v="94.981132075471692"/>
    <n v="189"/>
    <x v="185"/>
    <n v="210"/>
  </r>
  <r>
    <s v="서울특별시"/>
    <x v="4"/>
    <s v="망우3동"/>
    <n v="11261"/>
    <n v="387"/>
    <n v="91.273584905660371"/>
    <n v="1"/>
    <n v="4"/>
    <n v="2952"/>
    <n v="242"/>
    <n v="57.075471698113212"/>
    <n v="95.273584905660371"/>
    <n v="190"/>
    <x v="186"/>
    <n v="219"/>
  </r>
  <r>
    <s v="서울특별시"/>
    <x v="15"/>
    <s v="명일1동"/>
    <n v="26380"/>
    <n v="167"/>
    <n v="39.386792452830186"/>
    <n v="14"/>
    <n v="56.000000000000007"/>
    <n v="2906"/>
    <n v="249"/>
    <n v="58.726415094339622"/>
    <n v="95.386792452830193"/>
    <n v="191"/>
    <x v="187"/>
    <n v="224"/>
  </r>
  <r>
    <s v="서울특별시"/>
    <x v="6"/>
    <s v="개포4동"/>
    <n v="17789"/>
    <n v="286"/>
    <n v="67.452830188679243"/>
    <n v="7"/>
    <n v="28.000000000000004"/>
    <n v="2111"/>
    <n v="345"/>
    <n v="81.367924528301884"/>
    <n v="95.452830188679243"/>
    <n v="192"/>
    <x v="188"/>
    <n v="282"/>
  </r>
  <r>
    <s v="서울특별시"/>
    <x v="9"/>
    <s v="개봉2동"/>
    <n v="21256"/>
    <n v="222"/>
    <n v="52.358490566037744"/>
    <n v="11"/>
    <n v="44"/>
    <n v="5418"/>
    <n v="34"/>
    <n v="8.0188679245283012"/>
    <n v="96.358490566037744"/>
    <n v="193"/>
    <x v="189"/>
    <n v="101"/>
  </r>
  <r>
    <s v="서울특별시"/>
    <x v="10"/>
    <s v="수유1동"/>
    <n v="17568"/>
    <n v="290"/>
    <n v="68.396226415094347"/>
    <n v="7"/>
    <n v="28.000000000000004"/>
    <n v="4044"/>
    <n v="113"/>
    <n v="26.650943396226417"/>
    <n v="96.396226415094347"/>
    <n v="194"/>
    <x v="190"/>
    <n v="148"/>
  </r>
  <r>
    <s v="서울특별시"/>
    <x v="19"/>
    <s v="공릉1동"/>
    <n v="39002"/>
    <n v="71"/>
    <n v="16.745283018867923"/>
    <n v="20"/>
    <n v="80"/>
    <n v="5563"/>
    <n v="29"/>
    <n v="6.8396226415094334"/>
    <n v="96.745283018867923"/>
    <n v="195"/>
    <x v="191"/>
    <n v="97"/>
  </r>
  <r>
    <s v="서울특별시"/>
    <x v="17"/>
    <s v="우장산동"/>
    <n v="30766"/>
    <n v="122"/>
    <n v="28.773584905660378"/>
    <n v="17"/>
    <n v="68"/>
    <n v="5172"/>
    <n v="51"/>
    <n v="12.028301886792454"/>
    <n v="96.773584905660385"/>
    <n v="196"/>
    <x v="192"/>
    <n v="116"/>
  </r>
  <r>
    <s v="서울특별시"/>
    <x v="18"/>
    <s v="행당1동"/>
    <n v="30682"/>
    <n v="123"/>
    <n v="29.009433962264154"/>
    <n v="17"/>
    <n v="68"/>
    <n v="2270"/>
    <n v="330"/>
    <n v="77.830188679245282"/>
    <n v="97.009433962264154"/>
    <n v="197"/>
    <x v="193"/>
    <n v="276"/>
  </r>
  <r>
    <s v="서울특별시"/>
    <x v="9"/>
    <s v="구로4동"/>
    <n v="21144"/>
    <n v="225"/>
    <n v="53.066037735849058"/>
    <n v="11"/>
    <n v="44"/>
    <n v="4072"/>
    <n v="109"/>
    <n v="25.707547169811324"/>
    <n v="97.066037735849051"/>
    <n v="198"/>
    <x v="194"/>
    <n v="146"/>
  </r>
  <r>
    <s v="서울특별시"/>
    <x v="8"/>
    <s v="송파2동"/>
    <n v="17404"/>
    <n v="293"/>
    <n v="69.103773584905653"/>
    <n v="7"/>
    <n v="28.000000000000004"/>
    <n v="2550"/>
    <n v="299"/>
    <n v="70.518867924528308"/>
    <n v="97.103773584905653"/>
    <n v="199"/>
    <x v="195"/>
    <n v="260"/>
  </r>
  <r>
    <s v="서울특별시"/>
    <x v="2"/>
    <s v="신월1동"/>
    <n v="14161"/>
    <n v="344"/>
    <n v="81.132075471698116"/>
    <n v="4"/>
    <n v="16"/>
    <n v="3629"/>
    <n v="158"/>
    <n v="37.264150943396224"/>
    <n v="97.132075471698116"/>
    <n v="200"/>
    <x v="196"/>
    <n v="175"/>
  </r>
  <r>
    <s v="서울특별시"/>
    <x v="20"/>
    <s v="명동"/>
    <n v="108116"/>
    <n v="5"/>
    <n v="1.179245283018868"/>
    <n v="24"/>
    <n v="96"/>
    <n v="677"/>
    <n v="419"/>
    <n v="98.820754716981128"/>
    <n v="97.179245283018872"/>
    <n v="201"/>
    <x v="197"/>
    <n v="327"/>
  </r>
  <r>
    <s v="서울특별시"/>
    <x v="12"/>
    <s v="구의2동"/>
    <n v="20981"/>
    <n v="227"/>
    <n v="53.537735849056602"/>
    <n v="11"/>
    <n v="44"/>
    <n v="3861"/>
    <n v="132"/>
    <n v="31.132075471698112"/>
    <n v="97.537735849056602"/>
    <n v="202"/>
    <x v="198"/>
    <n v="163"/>
  </r>
  <r>
    <s v="서울특별시"/>
    <x v="6"/>
    <s v="일원1동"/>
    <n v="17368"/>
    <n v="295"/>
    <n v="69.575471698113205"/>
    <n v="7"/>
    <n v="28.000000000000004"/>
    <n v="2871"/>
    <n v="256"/>
    <n v="60.377358490566039"/>
    <n v="97.575471698113205"/>
    <n v="203"/>
    <x v="199"/>
    <n v="235"/>
  </r>
  <r>
    <s v="서울특별시"/>
    <x v="2"/>
    <s v="목4동"/>
    <n v="14108"/>
    <n v="346"/>
    <n v="81.603773584905653"/>
    <n v="4"/>
    <n v="16"/>
    <n v="2902"/>
    <n v="251"/>
    <n v="59.198113207547166"/>
    <n v="97.603773584905653"/>
    <n v="204"/>
    <x v="200"/>
    <n v="231"/>
  </r>
  <r>
    <s v="서울특별시"/>
    <x v="21"/>
    <s v="진관동"/>
    <n v="61164"/>
    <n v="24"/>
    <n v="5.6603773584905666"/>
    <n v="23"/>
    <n v="92"/>
    <n v="7070"/>
    <n v="3"/>
    <n v="0.70754716981132082"/>
    <n v="97.660377358490564"/>
    <n v="205"/>
    <x v="201"/>
    <n v="85"/>
  </r>
  <r>
    <s v="서울특별시"/>
    <x v="15"/>
    <s v="성내1동"/>
    <n v="25139"/>
    <n v="177"/>
    <n v="41.745283018867923"/>
    <n v="14"/>
    <n v="56.000000000000007"/>
    <n v="2719"/>
    <n v="274"/>
    <n v="64.622641509433961"/>
    <n v="97.745283018867923"/>
    <n v="206"/>
    <x v="202"/>
    <n v="247"/>
  </r>
  <r>
    <s v="서울특별시"/>
    <x v="9"/>
    <s v="수궁동"/>
    <n v="20824"/>
    <n v="228"/>
    <n v="53.773584905660378"/>
    <n v="11"/>
    <n v="44"/>
    <n v="3747"/>
    <n v="144"/>
    <n v="33.962264150943398"/>
    <n v="97.773584905660385"/>
    <n v="207"/>
    <x v="203"/>
    <n v="170"/>
  </r>
  <r>
    <s v="서울특별시"/>
    <x v="12"/>
    <s v="구의1동"/>
    <n v="20816"/>
    <n v="229"/>
    <n v="54.009433962264154"/>
    <n v="11"/>
    <n v="44"/>
    <n v="2859"/>
    <n v="258"/>
    <n v="60.84905660377359"/>
    <n v="98.009433962264154"/>
    <n v="208"/>
    <x v="204"/>
    <n v="238"/>
  </r>
  <r>
    <s v="서울특별시"/>
    <x v="7"/>
    <s v="창신1동"/>
    <n v="16933"/>
    <n v="299"/>
    <n v="70.518867924528308"/>
    <n v="7"/>
    <n v="28.000000000000004"/>
    <n v="1158"/>
    <n v="410"/>
    <n v="96.698113207547166"/>
    <n v="98.518867924528308"/>
    <n v="209"/>
    <x v="205"/>
    <n v="324"/>
  </r>
  <r>
    <s v="서울특별시"/>
    <x v="11"/>
    <s v="도화동"/>
    <n v="23348"/>
    <n v="198"/>
    <n v="46.698113207547173"/>
    <n v="13"/>
    <n v="52"/>
    <n v="3481"/>
    <n v="175"/>
    <n v="41.273584905660378"/>
    <n v="98.698113207547181"/>
    <n v="210"/>
    <x v="206"/>
    <n v="187"/>
  </r>
  <r>
    <s v="서울특별시"/>
    <x v="8"/>
    <s v="방이1동"/>
    <n v="16810"/>
    <n v="300"/>
    <n v="70.754716981132077"/>
    <n v="7"/>
    <n v="28.000000000000004"/>
    <n v="1874"/>
    <n v="370"/>
    <n v="87.264150943396217"/>
    <n v="98.754716981132077"/>
    <n v="211"/>
    <x v="207"/>
    <n v="301"/>
  </r>
  <r>
    <s v="서울특별시"/>
    <x v="1"/>
    <s v="반포본동"/>
    <n v="9380"/>
    <n v="402"/>
    <n v="94.811320754716974"/>
    <n v="1"/>
    <n v="4"/>
    <n v="1828"/>
    <n v="377"/>
    <n v="88.915094339622641"/>
    <n v="98.811320754716974"/>
    <n v="212"/>
    <x v="208"/>
    <n v="308"/>
  </r>
  <r>
    <s v="서울특별시"/>
    <x v="20"/>
    <s v="소공동"/>
    <n v="76287"/>
    <n v="12"/>
    <n v="2.8301886792452833"/>
    <n v="24"/>
    <n v="96"/>
    <n v="227"/>
    <n v="422"/>
    <n v="99.528301886792448"/>
    <n v="98.830188679245282"/>
    <n v="213"/>
    <x v="209"/>
    <n v="333"/>
  </r>
  <r>
    <s v="서울특별시"/>
    <x v="8"/>
    <s v="가락1동"/>
    <n v="16778"/>
    <n v="301"/>
    <n v="70.990566037735846"/>
    <n v="7"/>
    <n v="28.000000000000004"/>
    <n v="127"/>
    <n v="423"/>
    <n v="99.764150943396217"/>
    <n v="98.990566037735846"/>
    <n v="214"/>
    <x v="210"/>
    <n v="335"/>
  </r>
  <r>
    <s v="서울특별시"/>
    <x v="16"/>
    <s v="북가좌2동"/>
    <n v="29162"/>
    <n v="132"/>
    <n v="31.132075471698112"/>
    <n v="17"/>
    <n v="68"/>
    <n v="5717"/>
    <n v="22"/>
    <n v="5.1886792452830193"/>
    <n v="99.132075471698116"/>
    <n v="215"/>
    <x v="211"/>
    <n v="100"/>
  </r>
  <r>
    <s v="서울특별시"/>
    <x v="17"/>
    <s v="염창동"/>
    <n v="29093"/>
    <n v="133"/>
    <n v="31.367924528301888"/>
    <n v="17"/>
    <n v="68"/>
    <n v="3661"/>
    <n v="149"/>
    <n v="35.141509433962263"/>
    <n v="99.367924528301884"/>
    <n v="216"/>
    <x v="212"/>
    <n v="176"/>
  </r>
  <r>
    <s v="서울특별시"/>
    <x v="18"/>
    <s v="옥수동"/>
    <n v="28964"/>
    <n v="136"/>
    <n v="32.075471698113205"/>
    <n v="17"/>
    <n v="68"/>
    <n v="3636"/>
    <n v="154"/>
    <n v="36.320754716981128"/>
    <n v="100.0754716981132"/>
    <n v="217"/>
    <x v="213"/>
    <n v="179"/>
  </r>
  <r>
    <s v="서울특별시"/>
    <x v="15"/>
    <s v="천호1동"/>
    <n v="24402"/>
    <n v="187"/>
    <n v="44.10377358490566"/>
    <n v="14"/>
    <n v="56.000000000000007"/>
    <n v="4543"/>
    <n v="74"/>
    <n v="17.452830188679243"/>
    <n v="100.10377358490567"/>
    <n v="218"/>
    <x v="214"/>
    <n v="137"/>
  </r>
  <r>
    <s v="서울특별시"/>
    <x v="0"/>
    <s v="신길5동"/>
    <n v="8768"/>
    <n v="408"/>
    <n v="96.226415094339629"/>
    <n v="1"/>
    <n v="4"/>
    <n v="1832"/>
    <n v="376"/>
    <n v="88.679245283018872"/>
    <n v="100.22641509433963"/>
    <n v="219"/>
    <x v="215"/>
    <n v="312"/>
  </r>
  <r>
    <s v="서울특별시"/>
    <x v="20"/>
    <s v="회현동"/>
    <n v="69995"/>
    <n v="18"/>
    <n v="4.2452830188679247"/>
    <n v="24"/>
    <n v="96"/>
    <n v="1332"/>
    <n v="406"/>
    <n v="95.754716981132077"/>
    <n v="100.24528301886792"/>
    <n v="220"/>
    <x v="197"/>
    <n v="327"/>
  </r>
  <r>
    <s v="서울특별시"/>
    <x v="2"/>
    <s v="신월3동"/>
    <n v="13238"/>
    <n v="358"/>
    <n v="84.433962264150935"/>
    <n v="4"/>
    <n v="16"/>
    <n v="2699"/>
    <n v="277"/>
    <n v="65.330188679245282"/>
    <n v="100.43396226415094"/>
    <n v="221"/>
    <x v="216"/>
    <n v="254"/>
  </r>
  <r>
    <s v="서울특별시"/>
    <x v="18"/>
    <s v="마장동"/>
    <n v="28920"/>
    <n v="138"/>
    <n v="32.547169811320757"/>
    <n v="17"/>
    <n v="68"/>
    <n v="3476"/>
    <n v="176"/>
    <n v="41.509433962264154"/>
    <n v="100.54716981132076"/>
    <n v="222"/>
    <x v="217"/>
    <n v="195"/>
  </r>
  <r>
    <s v="서울특별시"/>
    <x v="14"/>
    <s v="청량리동"/>
    <n v="23915"/>
    <n v="191"/>
    <n v="45.047169811320757"/>
    <n v="14"/>
    <n v="56.000000000000007"/>
    <n v="5018"/>
    <n v="60"/>
    <n v="14.150943396226415"/>
    <n v="101.04716981132077"/>
    <n v="223"/>
    <x v="218"/>
    <n v="131"/>
  </r>
  <r>
    <s v="서울특별시"/>
    <x v="2"/>
    <s v="신정2동"/>
    <n v="13121"/>
    <n v="361"/>
    <n v="85.141509433962256"/>
    <n v="4"/>
    <n v="16"/>
    <n v="2350"/>
    <n v="321"/>
    <n v="75.70754716981132"/>
    <n v="101.14150943396226"/>
    <n v="224"/>
    <x v="219"/>
    <n v="283"/>
  </r>
  <r>
    <s v="서울특별시"/>
    <x v="2"/>
    <s v="신월2동"/>
    <n v="13048"/>
    <n v="363"/>
    <n v="85.613207547169807"/>
    <n v="4"/>
    <n v="16"/>
    <n v="3421"/>
    <n v="185"/>
    <n v="43.632075471698109"/>
    <n v="101.61320754716981"/>
    <n v="225"/>
    <x v="220"/>
    <n v="209"/>
  </r>
  <r>
    <s v="서울특별시"/>
    <x v="19"/>
    <s v="중계2.3동"/>
    <n v="34867"/>
    <n v="93"/>
    <n v="21.933962264150946"/>
    <n v="20"/>
    <n v="80"/>
    <n v="6636"/>
    <n v="7"/>
    <n v="1.6509433962264151"/>
    <n v="101.93396226415095"/>
    <n v="226"/>
    <x v="191"/>
    <n v="97"/>
  </r>
  <r>
    <s v="서울특별시"/>
    <x v="19"/>
    <s v="상계1동"/>
    <n v="34107"/>
    <n v="97"/>
    <n v="22.877358490566039"/>
    <n v="20"/>
    <n v="80"/>
    <n v="6126"/>
    <n v="10"/>
    <n v="2.358490566037736"/>
    <n v="102.87735849056604"/>
    <n v="227"/>
    <x v="221"/>
    <n v="103"/>
  </r>
  <r>
    <s v="서울특별시"/>
    <x v="12"/>
    <s v="군자동"/>
    <n v="19669"/>
    <n v="251"/>
    <n v="59.198113207547166"/>
    <n v="11"/>
    <n v="44"/>
    <n v="2722"/>
    <n v="273"/>
    <n v="64.386792452830193"/>
    <n v="103.19811320754717"/>
    <n v="228"/>
    <x v="222"/>
    <n v="259"/>
  </r>
  <r>
    <s v="서울특별시"/>
    <x v="0"/>
    <s v="신길4동"/>
    <n v="6028"/>
    <n v="421"/>
    <n v="99.29245283018868"/>
    <n v="1"/>
    <n v="4"/>
    <n v="1718"/>
    <n v="387"/>
    <n v="91.273584905660371"/>
    <n v="103.29245283018868"/>
    <n v="229"/>
    <x v="223"/>
    <n v="322"/>
  </r>
  <r>
    <s v="서울특별시"/>
    <x v="15"/>
    <s v="암사1동"/>
    <n v="22628"/>
    <n v="205"/>
    <n v="48.349056603773583"/>
    <n v="14"/>
    <n v="56.000000000000007"/>
    <n v="5327"/>
    <n v="39"/>
    <n v="9.1981132075471699"/>
    <n v="104.34905660377359"/>
    <n v="230"/>
    <x v="224"/>
    <n v="126"/>
  </r>
  <r>
    <s v="서울특별시"/>
    <x v="12"/>
    <s v="능동"/>
    <n v="19213"/>
    <n v="258"/>
    <n v="60.84905660377359"/>
    <n v="11"/>
    <n v="44"/>
    <n v="1450"/>
    <n v="401"/>
    <n v="94.575471698113205"/>
    <n v="104.84905660377359"/>
    <n v="231"/>
    <x v="225"/>
    <n v="338"/>
  </r>
  <r>
    <s v="서울특별시"/>
    <x v="15"/>
    <s v="상일동"/>
    <n v="22339"/>
    <n v="210"/>
    <n v="49.528301886792455"/>
    <n v="14"/>
    <n v="56.000000000000007"/>
    <n v="1481"/>
    <n v="399"/>
    <n v="94.103773584905653"/>
    <n v="105.52830188679246"/>
    <n v="232"/>
    <x v="226"/>
    <n v="339"/>
  </r>
  <r>
    <s v="서울특별시"/>
    <x v="2"/>
    <s v="신월5동"/>
    <n v="11902"/>
    <n v="380"/>
    <n v="89.622641509433961"/>
    <n v="4"/>
    <n v="16"/>
    <n v="2095"/>
    <n v="347"/>
    <n v="81.839622641509436"/>
    <n v="105.62264150943396"/>
    <n v="233"/>
    <x v="227"/>
    <n v="305"/>
  </r>
  <r>
    <s v="서울특별시"/>
    <x v="19"/>
    <s v="상계2동"/>
    <n v="32182"/>
    <n v="109"/>
    <n v="25.707547169811324"/>
    <n v="20"/>
    <n v="80"/>
    <n v="3004"/>
    <n v="239"/>
    <n v="56.367924528301884"/>
    <n v="105.70754716981132"/>
    <n v="234"/>
    <x v="228"/>
    <n v="246"/>
  </r>
  <r>
    <s v="서울특별시"/>
    <x v="6"/>
    <s v="일원2동"/>
    <n v="15027"/>
    <n v="330"/>
    <n v="77.830188679245282"/>
    <n v="7"/>
    <n v="28.000000000000004"/>
    <n v="2681"/>
    <n v="279"/>
    <n v="65.801886792452834"/>
    <n v="105.83018867924528"/>
    <n v="235"/>
    <x v="229"/>
    <n v="270"/>
  </r>
  <r>
    <s v="서울특별시"/>
    <x v="2"/>
    <s v="신월4동"/>
    <n v="11605"/>
    <n v="383"/>
    <n v="90.330188679245282"/>
    <n v="4"/>
    <n v="16"/>
    <n v="2758"/>
    <n v="270"/>
    <n v="63.679245283018872"/>
    <n v="106.33018867924528"/>
    <n v="236"/>
    <x v="230"/>
    <n v="266"/>
  </r>
  <r>
    <s v="서울특별시"/>
    <x v="22"/>
    <s v="창4동"/>
    <n v="31207"/>
    <n v="114"/>
    <n v="26.886792452830189"/>
    <n v="20"/>
    <n v="80"/>
    <n v="3751"/>
    <n v="143"/>
    <n v="33.726415094339622"/>
    <n v="106.88679245283019"/>
    <n v="237"/>
    <x v="231"/>
    <n v="190"/>
  </r>
  <r>
    <s v="서울특별시"/>
    <x v="8"/>
    <s v="풍납1동"/>
    <n v="14559"/>
    <n v="336"/>
    <n v="79.245283018867923"/>
    <n v="7"/>
    <n v="28.000000000000004"/>
    <n v="2620"/>
    <n v="286"/>
    <n v="67.452830188679243"/>
    <n v="107.24528301886792"/>
    <n v="238"/>
    <x v="232"/>
    <n v="274"/>
  </r>
  <r>
    <s v="서울특별시"/>
    <x v="20"/>
    <s v="광희동"/>
    <n v="45781"/>
    <n v="48"/>
    <n v="11.320754716981133"/>
    <n v="24"/>
    <n v="96"/>
    <n v="1097"/>
    <n v="413"/>
    <n v="97.405660377358487"/>
    <n v="107.32075471698113"/>
    <n v="239"/>
    <x v="233"/>
    <n v="347"/>
  </r>
  <r>
    <s v="서울특별시"/>
    <x v="23"/>
    <s v="종암동"/>
    <n v="36269"/>
    <n v="82"/>
    <n v="19.339622641509436"/>
    <n v="22"/>
    <n v="88"/>
    <n v="6109"/>
    <n v="11"/>
    <n v="2.5943396226415096"/>
    <n v="107.33962264150944"/>
    <n v="240"/>
    <x v="234"/>
    <n v="117"/>
  </r>
  <r>
    <s v="서울특별시"/>
    <x v="13"/>
    <s v="독산3동"/>
    <n v="21717"/>
    <n v="218"/>
    <n v="51.415094339622648"/>
    <n v="14"/>
    <n v="56.000000000000007"/>
    <n v="4012"/>
    <n v="116"/>
    <n v="27.358490566037734"/>
    <n v="107.41509433962266"/>
    <n v="241"/>
    <x v="235"/>
    <n v="177"/>
  </r>
  <r>
    <s v="서울특별시"/>
    <x v="11"/>
    <s v="성산1동"/>
    <n v="20544"/>
    <n v="235"/>
    <n v="55.424528301886788"/>
    <n v="13"/>
    <n v="52"/>
    <n v="2764"/>
    <n v="268"/>
    <n v="63.20754716981132"/>
    <n v="107.4245283018868"/>
    <n v="242"/>
    <x v="236"/>
    <n v="268"/>
  </r>
  <r>
    <s v="서울특별시"/>
    <x v="8"/>
    <s v="마천2동"/>
    <n v="14505"/>
    <n v="337"/>
    <n v="79.481132075471692"/>
    <n v="7"/>
    <n v="28.000000000000004"/>
    <n v="3631"/>
    <n v="156"/>
    <n v="36.79245283018868"/>
    <n v="107.48113207547169"/>
    <n v="243"/>
    <x v="237"/>
    <n v="205"/>
  </r>
  <r>
    <s v="서울특별시"/>
    <x v="3"/>
    <s v="사당4동"/>
    <n v="11184"/>
    <n v="388"/>
    <n v="91.509433962264154"/>
    <n v="4"/>
    <n v="16"/>
    <n v="2351"/>
    <n v="320"/>
    <n v="75.471698113207552"/>
    <n v="107.50943396226415"/>
    <n v="244"/>
    <x v="238"/>
    <n v="296"/>
  </r>
  <r>
    <s v="서울특별시"/>
    <x v="21"/>
    <s v="역촌동"/>
    <n v="39451"/>
    <n v="66"/>
    <n v="15.566037735849056"/>
    <n v="23"/>
    <n v="92"/>
    <n v="7580"/>
    <n v="1"/>
    <n v="0.23584905660377359"/>
    <n v="107.56603773584905"/>
    <n v="245"/>
    <x v="239"/>
    <n v="114"/>
  </r>
  <r>
    <s v="서울특별시"/>
    <x v="16"/>
    <s v="홍은2동"/>
    <n v="26311"/>
    <n v="168"/>
    <n v="39.622641509433961"/>
    <n v="17"/>
    <n v="68"/>
    <n v="4671"/>
    <n v="69"/>
    <n v="16.273584905660378"/>
    <n v="107.62264150943396"/>
    <n v="246"/>
    <x v="240"/>
    <n v="150"/>
  </r>
  <r>
    <s v="서울특별시"/>
    <x v="5"/>
    <s v="후암동"/>
    <n v="13505"/>
    <n v="355"/>
    <n v="83.726415094339629"/>
    <n v="6"/>
    <n v="24"/>
    <n v="2908"/>
    <n v="247"/>
    <n v="58.25471698113207"/>
    <n v="107.72641509433963"/>
    <n v="247"/>
    <x v="241"/>
    <n v="255"/>
  </r>
  <r>
    <s v="서울특별시"/>
    <x v="15"/>
    <s v="고덕1동"/>
    <n v="21460"/>
    <n v="220"/>
    <n v="51.886792452830186"/>
    <n v="14"/>
    <n v="56.000000000000007"/>
    <n v="2488"/>
    <n v="312"/>
    <n v="73.584905660377359"/>
    <n v="107.88679245283019"/>
    <n v="248"/>
    <x v="242"/>
    <n v="294"/>
  </r>
  <r>
    <s v="서울특별시"/>
    <x v="5"/>
    <s v="이태원2동"/>
    <n v="13469"/>
    <n v="356"/>
    <n v="83.962264150943398"/>
    <n v="6"/>
    <n v="24"/>
    <n v="1810"/>
    <n v="379"/>
    <n v="89.386792452830193"/>
    <n v="107.9622641509434"/>
    <n v="249"/>
    <x v="243"/>
    <n v="331"/>
  </r>
  <r>
    <s v="서울특별시"/>
    <x v="18"/>
    <s v="성수1가2동"/>
    <n v="25981"/>
    <n v="172"/>
    <n v="40.566037735849058"/>
    <n v="17"/>
    <n v="68"/>
    <n v="1968"/>
    <n v="360"/>
    <n v="84.905660377358487"/>
    <n v="108.56603773584905"/>
    <n v="250"/>
    <x v="244"/>
    <n v="320"/>
  </r>
  <r>
    <s v="서울특별시"/>
    <x v="14"/>
    <s v="답십리1동"/>
    <n v="21199"/>
    <n v="223"/>
    <n v="52.594339622641506"/>
    <n v="14"/>
    <n v="56.000000000000007"/>
    <n v="3660"/>
    <n v="151"/>
    <n v="35.613207547169814"/>
    <n v="108.59433962264151"/>
    <n v="251"/>
    <x v="245"/>
    <n v="204"/>
  </r>
  <r>
    <s v="서울특별시"/>
    <x v="23"/>
    <s v="안암동"/>
    <n v="35698"/>
    <n v="88"/>
    <n v="20.754716981132077"/>
    <n v="22"/>
    <n v="88"/>
    <n v="2048"/>
    <n v="352"/>
    <n v="83.018867924528308"/>
    <n v="108.75471698113208"/>
    <n v="252"/>
    <x v="246"/>
    <n v="319"/>
  </r>
  <r>
    <s v="서울특별시"/>
    <x v="19"/>
    <s v="하계1동"/>
    <n v="30218"/>
    <n v="125"/>
    <n v="29.481132075471699"/>
    <n v="20"/>
    <n v="80"/>
    <n v="3860"/>
    <n v="133"/>
    <n v="31.367924528301888"/>
    <n v="109.48113207547169"/>
    <n v="253"/>
    <x v="247"/>
    <n v="191"/>
  </r>
  <r>
    <s v="서울특별시"/>
    <x v="16"/>
    <s v="홍제1동"/>
    <n v="25054"/>
    <n v="178"/>
    <n v="41.981132075471699"/>
    <n v="17"/>
    <n v="68"/>
    <n v="3985"/>
    <n v="121"/>
    <n v="28.537735849056606"/>
    <n v="109.98113207547169"/>
    <n v="254"/>
    <x v="248"/>
    <n v="185"/>
  </r>
  <r>
    <s v="서울특별시"/>
    <x v="24"/>
    <s v="대학동"/>
    <n v="48348"/>
    <n v="44"/>
    <n v="10.377358490566039"/>
    <n v="25"/>
    <n v="100"/>
    <n v="2580"/>
    <n v="292"/>
    <n v="68.867924528301884"/>
    <n v="110.37735849056604"/>
    <n v="255"/>
    <x v="249"/>
    <n v="290"/>
  </r>
  <r>
    <s v="서울특별시"/>
    <x v="5"/>
    <s v="용산2가동"/>
    <n v="12818"/>
    <n v="368"/>
    <n v="86.79245283018868"/>
    <n v="6"/>
    <n v="24"/>
    <n v="1998"/>
    <n v="358"/>
    <n v="84.433962264150935"/>
    <n v="110.79245283018868"/>
    <n v="256"/>
    <x v="250"/>
    <n v="325"/>
  </r>
  <r>
    <s v="서울특별시"/>
    <x v="18"/>
    <s v="성수2가1동"/>
    <n v="24614"/>
    <n v="184"/>
    <n v="43.39622641509434"/>
    <n v="17"/>
    <n v="68"/>
    <n v="2613"/>
    <n v="287"/>
    <n v="67.688679245283026"/>
    <n v="111.39622641509433"/>
    <n v="257"/>
    <x v="251"/>
    <n v="289"/>
  </r>
  <r>
    <s v="서울특별시"/>
    <x v="12"/>
    <s v="중곡2동"/>
    <n v="17618"/>
    <n v="289"/>
    <n v="68.160377358490564"/>
    <n v="11"/>
    <n v="44"/>
    <n v="2891"/>
    <n v="253"/>
    <n v="59.669811320754718"/>
    <n v="112.16037735849056"/>
    <n v="258"/>
    <x v="252"/>
    <n v="272"/>
  </r>
  <r>
    <s v="서울특별시"/>
    <x v="10"/>
    <s v="번3동"/>
    <n v="13301"/>
    <n v="357"/>
    <n v="84.198113207547166"/>
    <n v="7"/>
    <n v="28.000000000000004"/>
    <n v="4377"/>
    <n v="83"/>
    <n v="19.575471698113208"/>
    <n v="112.19811320754717"/>
    <n v="259"/>
    <x v="253"/>
    <n v="171"/>
  </r>
  <r>
    <s v="서울특별시"/>
    <x v="17"/>
    <s v="화곡8동"/>
    <n v="23922"/>
    <n v="190"/>
    <n v="44.811320754716981"/>
    <n v="17"/>
    <n v="68"/>
    <n v="3856"/>
    <n v="134"/>
    <n v="31.60377358490566"/>
    <n v="112.81132075471697"/>
    <n v="260"/>
    <x v="254"/>
    <n v="207"/>
  </r>
  <r>
    <s v="서울특별시"/>
    <x v="5"/>
    <s v="원효로2동"/>
    <n v="12234"/>
    <n v="377"/>
    <n v="88.915094339622641"/>
    <n v="6"/>
    <n v="24"/>
    <n v="2286"/>
    <n v="329"/>
    <n v="77.594339622641513"/>
    <n v="112.91509433962264"/>
    <n v="261"/>
    <x v="255"/>
    <n v="318"/>
  </r>
  <r>
    <s v="서울특별시"/>
    <x v="17"/>
    <s v="화곡6동"/>
    <n v="23885"/>
    <n v="193"/>
    <n v="45.518867924528301"/>
    <n v="17"/>
    <n v="68"/>
    <n v="3373"/>
    <n v="192"/>
    <n v="45.283018867924532"/>
    <n v="113.51886792452831"/>
    <n v="262"/>
    <x v="256"/>
    <n v="237"/>
  </r>
  <r>
    <s v="서울특별시"/>
    <x v="3"/>
    <s v="사당5동"/>
    <n v="7852"/>
    <n v="414"/>
    <n v="97.641509433962256"/>
    <n v="4"/>
    <n v="16"/>
    <n v="1932"/>
    <n v="363"/>
    <n v="85.613207547169807"/>
    <n v="113.64150943396226"/>
    <n v="263"/>
    <x v="257"/>
    <n v="336"/>
  </r>
  <r>
    <s v="서울특별시"/>
    <x v="18"/>
    <s v="용답동"/>
    <n v="23412"/>
    <n v="196"/>
    <n v="46.226415094339622"/>
    <n v="17"/>
    <n v="68"/>
    <n v="2373"/>
    <n v="316"/>
    <n v="74.528301886792448"/>
    <n v="114.22641509433961"/>
    <n v="264"/>
    <x v="258"/>
    <n v="310"/>
  </r>
  <r>
    <s v="서울특별시"/>
    <x v="7"/>
    <s v="부암동"/>
    <n v="12766"/>
    <n v="369"/>
    <n v="87.028301886792448"/>
    <n v="7"/>
    <n v="28.000000000000004"/>
    <n v="1736"/>
    <n v="386"/>
    <n v="91.037735849056602"/>
    <n v="115.02830188679245"/>
    <n v="265"/>
    <x v="259"/>
    <n v="351"/>
  </r>
  <r>
    <s v="서울특별시"/>
    <x v="2"/>
    <s v="신월6동"/>
    <n v="6958"/>
    <n v="420"/>
    <n v="99.056603773584911"/>
    <n v="4"/>
    <n v="16"/>
    <n v="1043"/>
    <n v="415"/>
    <n v="97.877358490566039"/>
    <n v="115.05660377358491"/>
    <n v="266"/>
    <x v="260"/>
    <n v="361"/>
  </r>
  <r>
    <s v="서울특별시"/>
    <x v="8"/>
    <s v="거여1동"/>
    <n v="12644"/>
    <n v="370"/>
    <n v="87.264150943396217"/>
    <n v="7"/>
    <n v="28.000000000000004"/>
    <n v="2021"/>
    <n v="353"/>
    <n v="83.254716981132077"/>
    <n v="115.26415094339622"/>
    <n v="267"/>
    <x v="261"/>
    <n v="334"/>
  </r>
  <r>
    <s v="서울특별시"/>
    <x v="15"/>
    <s v="명일2동"/>
    <n v="19403"/>
    <n v="252"/>
    <n v="59.433962264150942"/>
    <n v="14"/>
    <n v="56.000000000000007"/>
    <n v="2066"/>
    <n v="351"/>
    <n v="82.783018867924525"/>
    <n v="115.43396226415095"/>
    <n v="268"/>
    <x v="262"/>
    <n v="332"/>
  </r>
  <r>
    <s v="서울특별시"/>
    <x v="20"/>
    <s v="을지로동"/>
    <n v="36241"/>
    <n v="83"/>
    <n v="19.575471698113208"/>
    <n v="24"/>
    <n v="96"/>
    <n v="448"/>
    <n v="421"/>
    <n v="99.29245283018868"/>
    <n v="115.5754716981132"/>
    <n v="269"/>
    <x v="263"/>
    <n v="370"/>
  </r>
  <r>
    <s v="서울특별시"/>
    <x v="17"/>
    <s v="화곡본동"/>
    <n v="22679"/>
    <n v="204"/>
    <n v="48.113207547169814"/>
    <n v="17"/>
    <n v="68"/>
    <n v="4319"/>
    <n v="88"/>
    <n v="20.754716981132077"/>
    <n v="116.11320754716982"/>
    <n v="270"/>
    <x v="264"/>
    <n v="181"/>
  </r>
  <r>
    <s v="서울특별시"/>
    <x v="21"/>
    <s v="불광1동"/>
    <n v="33294"/>
    <n v="103"/>
    <n v="24.29245283018868"/>
    <n v="23"/>
    <n v="92"/>
    <n v="7068"/>
    <n v="4"/>
    <n v="0.94339622641509435"/>
    <n v="116.29245283018868"/>
    <n v="271"/>
    <x v="265"/>
    <n v="136"/>
  </r>
  <r>
    <s v="서울특별시"/>
    <x v="14"/>
    <s v="답십리2동"/>
    <n v="19328"/>
    <n v="256"/>
    <n v="60.377358490566039"/>
    <n v="14"/>
    <n v="56.000000000000007"/>
    <n v="4889"/>
    <n v="63"/>
    <n v="14.858490566037736"/>
    <n v="116.37735849056605"/>
    <n v="272"/>
    <x v="266"/>
    <n v="168"/>
  </r>
  <r>
    <s v="서울특별시"/>
    <x v="7"/>
    <s v="가회동"/>
    <n v="12378"/>
    <n v="375"/>
    <n v="88.443396226415089"/>
    <n v="7"/>
    <n v="28.000000000000004"/>
    <n v="893"/>
    <n v="416"/>
    <n v="98.113207547169807"/>
    <n v="116.44339622641509"/>
    <n v="273"/>
    <x v="267"/>
    <n v="367"/>
  </r>
  <r>
    <s v="서울특별시"/>
    <x v="23"/>
    <s v="삼선동"/>
    <n v="30774"/>
    <n v="121"/>
    <n v="28.537735849056606"/>
    <n v="22"/>
    <n v="88"/>
    <n v="3997"/>
    <n v="118"/>
    <n v="27.830188679245282"/>
    <n v="116.5377358490566"/>
    <n v="274"/>
    <x v="268"/>
    <n v="206"/>
  </r>
  <r>
    <s v="서울특별시"/>
    <x v="22"/>
    <s v="방학1동"/>
    <n v="27242"/>
    <n v="155"/>
    <n v="36.556603773584904"/>
    <n v="20"/>
    <n v="80"/>
    <n v="5027"/>
    <n v="59"/>
    <n v="13.915094339622641"/>
    <n v="116.5566037735849"/>
    <n v="275"/>
    <x v="269"/>
    <n v="167"/>
  </r>
  <r>
    <s v="서울특별시"/>
    <x v="18"/>
    <s v="왕십리도선동"/>
    <n v="22601"/>
    <n v="207"/>
    <n v="48.820754716981128"/>
    <n v="17"/>
    <n v="68"/>
    <n v="3362"/>
    <n v="195"/>
    <n v="45.990566037735846"/>
    <n v="116.82075471698113"/>
    <n v="276"/>
    <x v="270"/>
    <n v="249"/>
  </r>
  <r>
    <s v="서울특별시"/>
    <x v="5"/>
    <s v="보광동"/>
    <n v="10554"/>
    <n v="395"/>
    <n v="93.160377358490564"/>
    <n v="6"/>
    <n v="24"/>
    <n v="2651"/>
    <n v="281"/>
    <n v="66.273584905660371"/>
    <n v="117.16037735849056"/>
    <n v="277"/>
    <x v="271"/>
    <n v="297"/>
  </r>
  <r>
    <s v="서울특별시"/>
    <x v="7"/>
    <s v="삼청동"/>
    <n v="11900"/>
    <n v="381"/>
    <n v="89.858490566037744"/>
    <n v="7"/>
    <n v="28.000000000000004"/>
    <n v="621"/>
    <n v="420"/>
    <n v="99.056603773584911"/>
    <n v="117.85849056603774"/>
    <n v="278"/>
    <x v="272"/>
    <n v="375"/>
  </r>
  <r>
    <s v="서울특별시"/>
    <x v="11"/>
    <s v="망원1동"/>
    <n v="18028"/>
    <n v="280"/>
    <n v="66.037735849056602"/>
    <n v="13"/>
    <n v="52"/>
    <n v="3240"/>
    <n v="208"/>
    <n v="49.056603773584904"/>
    <n v="118.0377358490566"/>
    <n v="279"/>
    <x v="273"/>
    <n v="258"/>
  </r>
  <r>
    <s v="서울특별시"/>
    <x v="5"/>
    <s v="효창동"/>
    <n v="10161"/>
    <n v="399"/>
    <n v="94.103773584905653"/>
    <n v="6"/>
    <n v="24"/>
    <n v="1285"/>
    <n v="408"/>
    <n v="96.226415094339629"/>
    <n v="118.10377358490565"/>
    <n v="280"/>
    <x v="274"/>
    <n v="366"/>
  </r>
  <r>
    <s v="서울특별시"/>
    <x v="9"/>
    <s v="오류1동"/>
    <n v="15487"/>
    <n v="319"/>
    <n v="75.235849056603783"/>
    <n v="11"/>
    <n v="44"/>
    <n v="3503"/>
    <n v="171"/>
    <n v="40.330188679245282"/>
    <n v="119.23584905660378"/>
    <n v="281"/>
    <x v="275"/>
    <n v="239"/>
  </r>
  <r>
    <s v="서울특별시"/>
    <x v="20"/>
    <s v="신당동"/>
    <n v="33694"/>
    <n v="99"/>
    <n v="23.349056603773587"/>
    <n v="24"/>
    <n v="96"/>
    <n v="1270"/>
    <n v="409"/>
    <n v="96.462264150943398"/>
    <n v="119.34905660377359"/>
    <n v="282"/>
    <x v="276"/>
    <n v="373"/>
  </r>
  <r>
    <s v="서울특별시"/>
    <x v="11"/>
    <s v="신수동"/>
    <n v="17744"/>
    <n v="287"/>
    <n v="67.688679245283026"/>
    <n v="13"/>
    <n v="52"/>
    <n v="2987"/>
    <n v="241"/>
    <n v="56.839622641509436"/>
    <n v="119.68867924528303"/>
    <n v="283"/>
    <x v="277"/>
    <n v="281"/>
  </r>
  <r>
    <s v="서울특별시"/>
    <x v="11"/>
    <s v="연남동"/>
    <n v="17667"/>
    <n v="288"/>
    <n v="67.924528301886795"/>
    <n v="13"/>
    <n v="52"/>
    <n v="2345"/>
    <n v="323"/>
    <n v="76.179245283018872"/>
    <n v="119.9245283018868"/>
    <n v="284"/>
    <x v="278"/>
    <n v="329"/>
  </r>
  <r>
    <s v="서울특별시"/>
    <x v="9"/>
    <s v="고척2동"/>
    <n v="15383"/>
    <n v="322"/>
    <n v="75.943396226415089"/>
    <n v="11"/>
    <n v="44"/>
    <n v="4402"/>
    <n v="82"/>
    <n v="19.339622641509436"/>
    <n v="119.94339622641509"/>
    <n v="285"/>
    <x v="279"/>
    <n v="186"/>
  </r>
  <r>
    <s v="서울특별시"/>
    <x v="21"/>
    <s v="대조동"/>
    <n v="30863"/>
    <n v="119"/>
    <n v="28.066037735849058"/>
    <n v="23"/>
    <n v="92"/>
    <n v="5293"/>
    <n v="43"/>
    <n v="10.141509433962264"/>
    <n v="120.06603773584905"/>
    <n v="286"/>
    <x v="280"/>
    <n v="166"/>
  </r>
  <r>
    <s v="서울특별시"/>
    <x v="8"/>
    <s v="거여2동"/>
    <n v="10893"/>
    <n v="391"/>
    <n v="92.216981132075475"/>
    <n v="7"/>
    <n v="28.000000000000004"/>
    <n v="2869"/>
    <n v="257"/>
    <n v="60.613207547169814"/>
    <n v="120.21698113207547"/>
    <n v="287"/>
    <x v="281"/>
    <n v="292"/>
  </r>
  <r>
    <s v="서울특별시"/>
    <x v="14"/>
    <s v="휘경2동"/>
    <n v="18334"/>
    <n v="273"/>
    <n v="64.386792452830193"/>
    <n v="14"/>
    <n v="56.000000000000007"/>
    <n v="3516"/>
    <n v="169"/>
    <n v="39.858490566037737"/>
    <n v="120.38679245283021"/>
    <n v="288"/>
    <x v="282"/>
    <n v="243"/>
  </r>
  <r>
    <s v="서울특별시"/>
    <x v="10"/>
    <s v="번2동"/>
    <n v="10572"/>
    <n v="394"/>
    <n v="92.924528301886795"/>
    <n v="7"/>
    <n v="28.000000000000004"/>
    <n v="3657"/>
    <n v="152"/>
    <n v="35.849056603773583"/>
    <n v="120.9245283018868"/>
    <n v="289"/>
    <x v="283"/>
    <n v="228"/>
  </r>
  <r>
    <s v="서울특별시"/>
    <x v="21"/>
    <s v="녹번동"/>
    <n v="30400"/>
    <n v="124"/>
    <n v="29.245283018867923"/>
    <n v="23"/>
    <n v="92"/>
    <n v="5907"/>
    <n v="16"/>
    <n v="3.7735849056603774"/>
    <n v="121.24528301886792"/>
    <n v="290"/>
    <x v="284"/>
    <n v="152"/>
  </r>
  <r>
    <s v="서울특별시"/>
    <x v="9"/>
    <s v="구로1동"/>
    <n v="15081"/>
    <n v="328"/>
    <n v="77.358490566037744"/>
    <n v="11"/>
    <n v="44"/>
    <n v="2108"/>
    <n v="346"/>
    <n v="81.603773584905653"/>
    <n v="121.35849056603774"/>
    <n v="291"/>
    <x v="285"/>
    <n v="346"/>
  </r>
  <r>
    <s v="서울특별시"/>
    <x v="8"/>
    <s v="잠실7동"/>
    <n v="10537"/>
    <n v="396"/>
    <n v="93.396226415094347"/>
    <n v="7"/>
    <n v="28.000000000000004"/>
    <n v="1912"/>
    <n v="365"/>
    <n v="86.084905660377359"/>
    <n v="121.39622641509435"/>
    <n v="292"/>
    <x v="286"/>
    <n v="352"/>
  </r>
  <r>
    <s v="서울특별시"/>
    <x v="23"/>
    <s v="동선동"/>
    <n v="28653"/>
    <n v="142"/>
    <n v="33.490566037735846"/>
    <n v="22"/>
    <n v="88"/>
    <n v="2149"/>
    <n v="341"/>
    <n v="80.424528301886795"/>
    <n v="121.49056603773585"/>
    <n v="293"/>
    <x v="287"/>
    <n v="344"/>
  </r>
  <r>
    <s v="서울특별시"/>
    <x v="14"/>
    <s v="휘경1동"/>
    <n v="18087"/>
    <n v="278"/>
    <n v="65.566037735849065"/>
    <n v="14"/>
    <n v="56.000000000000007"/>
    <n v="2214"/>
    <n v="336"/>
    <n v="79.245283018867923"/>
    <n v="121.56603773584908"/>
    <n v="294"/>
    <x v="288"/>
    <n v="341"/>
  </r>
  <r>
    <s v="서울특별시"/>
    <x v="12"/>
    <s v="중곡3동"/>
    <n v="15021"/>
    <n v="331"/>
    <n v="78.066037735849065"/>
    <n v="11"/>
    <n v="44"/>
    <n v="2530"/>
    <n v="303"/>
    <n v="71.462264150943398"/>
    <n v="122.06603773584906"/>
    <n v="295"/>
    <x v="289"/>
    <n v="321"/>
  </r>
  <r>
    <s v="서울특별시"/>
    <x v="5"/>
    <s v="이촌2동"/>
    <n v="7799"/>
    <n v="416"/>
    <n v="98.113207547169807"/>
    <n v="6"/>
    <n v="24"/>
    <n v="1666"/>
    <n v="390"/>
    <n v="91.981132075471692"/>
    <n v="122.11320754716981"/>
    <n v="296"/>
    <x v="290"/>
    <n v="365"/>
  </r>
  <r>
    <s v="서울특별시"/>
    <x v="7"/>
    <s v="창신2동"/>
    <n v="9584"/>
    <n v="401"/>
    <n v="94.575471698113205"/>
    <n v="7"/>
    <n v="28.000000000000004"/>
    <n v="1649"/>
    <n v="391"/>
    <n v="92.216981132075475"/>
    <n v="122.5754716981132"/>
    <n v="297"/>
    <x v="291"/>
    <n v="369"/>
  </r>
  <r>
    <s v="서울특별시"/>
    <x v="23"/>
    <s v="월곡2동"/>
    <n v="28253"/>
    <n v="147"/>
    <n v="34.669811320754718"/>
    <n v="22"/>
    <n v="88"/>
    <n v="3269"/>
    <n v="207"/>
    <n v="48.820754716981128"/>
    <n v="122.66981132075472"/>
    <n v="298"/>
    <x v="292"/>
    <n v="269"/>
  </r>
  <r>
    <s v="서울특별시"/>
    <x v="5"/>
    <s v="용문동"/>
    <n v="7277"/>
    <n v="419"/>
    <n v="98.820754716981128"/>
    <n v="6"/>
    <n v="24"/>
    <n v="1953"/>
    <n v="362"/>
    <n v="85.377358490566039"/>
    <n v="122.82075471698113"/>
    <n v="299"/>
    <x v="293"/>
    <n v="353"/>
  </r>
  <r>
    <s v="서울특별시"/>
    <x v="8"/>
    <s v="마천1동"/>
    <n v="8989"/>
    <n v="405"/>
    <n v="95.518867924528308"/>
    <n v="7"/>
    <n v="28.000000000000004"/>
    <n v="3794"/>
    <n v="141"/>
    <n v="33.254716981132077"/>
    <n v="123.51886792452831"/>
    <n v="300"/>
    <x v="283"/>
    <n v="228"/>
  </r>
  <r>
    <s v="서울특별시"/>
    <x v="12"/>
    <s v="중곡1동"/>
    <n v="14490"/>
    <n v="338"/>
    <n v="79.716981132075475"/>
    <n v="11"/>
    <n v="44"/>
    <n v="2226"/>
    <n v="334"/>
    <n v="78.773584905660371"/>
    <n v="123.71698113207547"/>
    <n v="301"/>
    <x v="294"/>
    <n v="345"/>
  </r>
  <r>
    <s v="서울특별시"/>
    <x v="23"/>
    <s v="길음1동"/>
    <n v="27368"/>
    <n v="152"/>
    <n v="35.849056603773583"/>
    <n v="22"/>
    <n v="88"/>
    <n v="4197"/>
    <n v="98"/>
    <n v="23.113207547169811"/>
    <n v="123.84905660377359"/>
    <n v="302"/>
    <x v="295"/>
    <n v="211"/>
  </r>
  <r>
    <s v="서울특별시"/>
    <x v="16"/>
    <s v="천연동"/>
    <n v="20308"/>
    <n v="238"/>
    <n v="56.132075471698116"/>
    <n v="17"/>
    <n v="68"/>
    <n v="3160"/>
    <n v="215"/>
    <n v="50.70754716981132"/>
    <n v="124.13207547169812"/>
    <n v="303"/>
    <x v="193"/>
    <n v="276"/>
  </r>
  <r>
    <s v="서울특별시"/>
    <x v="22"/>
    <s v="창5동"/>
    <n v="24163"/>
    <n v="188"/>
    <n v="44.339622641509436"/>
    <n v="20"/>
    <n v="80"/>
    <n v="3827"/>
    <n v="138"/>
    <n v="32.547169811320757"/>
    <n v="124.33962264150944"/>
    <n v="304"/>
    <x v="296"/>
    <n v="232"/>
  </r>
  <r>
    <s v="서울특별시"/>
    <x v="17"/>
    <s v="등촌1동"/>
    <n v="20095"/>
    <n v="240"/>
    <n v="56.60377358490566"/>
    <n v="17"/>
    <n v="68"/>
    <n v="2529"/>
    <n v="304"/>
    <n v="71.698113207547166"/>
    <n v="124.60377358490567"/>
    <n v="305"/>
    <x v="297"/>
    <n v="330"/>
  </r>
  <r>
    <s v="서울특별시"/>
    <x v="24"/>
    <s v="청룡동"/>
    <n v="33141"/>
    <n v="105"/>
    <n v="24.764150943396228"/>
    <n v="25"/>
    <n v="100"/>
    <n v="3625"/>
    <n v="160"/>
    <n v="37.735849056603776"/>
    <n v="124.76415094339623"/>
    <n v="306"/>
    <x v="298"/>
    <n v="248"/>
  </r>
  <r>
    <s v="서울특별시"/>
    <x v="7"/>
    <s v="숭인1동"/>
    <n v="8585"/>
    <n v="411"/>
    <n v="96.933962264150935"/>
    <n v="7"/>
    <n v="28.000000000000004"/>
    <n v="1144"/>
    <n v="411"/>
    <n v="96.933962264150935"/>
    <n v="124.93396226415094"/>
    <n v="307"/>
    <x v="299"/>
    <n v="383"/>
  </r>
  <r>
    <s v="서울특별시"/>
    <x v="7"/>
    <s v="교남동"/>
    <n v="8221"/>
    <n v="413"/>
    <n v="97.405660377358487"/>
    <n v="7"/>
    <n v="28.000000000000004"/>
    <n v="1478"/>
    <n v="400"/>
    <n v="94.339622641509436"/>
    <n v="125.40566037735849"/>
    <n v="308"/>
    <x v="300"/>
    <n v="380"/>
  </r>
  <r>
    <s v="서울특별시"/>
    <x v="24"/>
    <s v="신림동"/>
    <n v="32075"/>
    <n v="110"/>
    <n v="25.943396226415093"/>
    <n v="25"/>
    <n v="100"/>
    <n v="1799"/>
    <n v="381"/>
    <n v="89.858490566037744"/>
    <n v="125.94339622641509"/>
    <n v="309"/>
    <x v="301"/>
    <n v="372"/>
  </r>
  <r>
    <s v="서울특별시"/>
    <x v="18"/>
    <s v="성수1가1동"/>
    <n v="19836"/>
    <n v="247"/>
    <n v="58.25471698113207"/>
    <n v="17"/>
    <n v="68"/>
    <n v="1974"/>
    <n v="359"/>
    <n v="84.669811320754718"/>
    <n v="126.25471698113208"/>
    <n v="310"/>
    <x v="302"/>
    <n v="357"/>
  </r>
  <r>
    <s v="서울특별시"/>
    <x v="6"/>
    <s v="개포1동"/>
    <n v="7313"/>
    <n v="417"/>
    <n v="98.34905660377359"/>
    <n v="7"/>
    <n v="28.000000000000004"/>
    <n v="1534"/>
    <n v="395"/>
    <n v="93.160377358490564"/>
    <n v="126.34905660377359"/>
    <n v="311"/>
    <x v="303"/>
    <n v="378"/>
  </r>
  <r>
    <s v="서울특별시"/>
    <x v="23"/>
    <s v="석관동"/>
    <n v="26737"/>
    <n v="163"/>
    <n v="38.443396226415096"/>
    <n v="22"/>
    <n v="88"/>
    <n v="5958"/>
    <n v="15"/>
    <n v="3.5377358490566038"/>
    <n v="126.4433962264151"/>
    <n v="312"/>
    <x v="304"/>
    <n v="165"/>
  </r>
  <r>
    <s v="서울특별시"/>
    <x v="19"/>
    <s v="월계1동"/>
    <n v="23382"/>
    <n v="197"/>
    <n v="46.462264150943398"/>
    <n v="20"/>
    <n v="80"/>
    <n v="3925"/>
    <n v="128"/>
    <n v="30.188679245283019"/>
    <n v="126.4622641509434"/>
    <n v="313"/>
    <x v="305"/>
    <n v="226"/>
  </r>
  <r>
    <s v="서울특별시"/>
    <x v="11"/>
    <s v="망원2동"/>
    <n v="15655"/>
    <n v="316"/>
    <n v="74.528301886792448"/>
    <n v="13"/>
    <n v="52"/>
    <n v="2796"/>
    <n v="266"/>
    <n v="62.735849056603776"/>
    <n v="126.52830188679245"/>
    <n v="314"/>
    <x v="306"/>
    <n v="315"/>
  </r>
  <r>
    <s v="서울특별시"/>
    <x v="22"/>
    <s v="창2동"/>
    <n v="23283"/>
    <n v="199"/>
    <n v="46.933962264150942"/>
    <n v="20"/>
    <n v="80"/>
    <n v="4550"/>
    <n v="73"/>
    <n v="17.216981132075471"/>
    <n v="126.93396226415095"/>
    <n v="315"/>
    <x v="307"/>
    <n v="203"/>
  </r>
  <r>
    <s v="서울특별시"/>
    <x v="9"/>
    <s v="개봉3동"/>
    <n v="13606"/>
    <n v="354"/>
    <n v="83.490566037735846"/>
    <n v="11"/>
    <n v="44"/>
    <n v="3500"/>
    <n v="172"/>
    <n v="40.566037735849058"/>
    <n v="127.49056603773585"/>
    <n v="316"/>
    <x v="308"/>
    <n v="261"/>
  </r>
  <r>
    <s v="서울특별시"/>
    <x v="7"/>
    <s v="무악동"/>
    <n v="5657"/>
    <n v="422"/>
    <n v="99.528301886792448"/>
    <n v="7"/>
    <n v="28.000000000000004"/>
    <n v="1307"/>
    <n v="407"/>
    <n v="95.990566037735846"/>
    <n v="127.52830188679245"/>
    <n v="317"/>
    <x v="309"/>
    <n v="385"/>
  </r>
  <r>
    <s v="서울특별시"/>
    <x v="7"/>
    <s v="창신3동"/>
    <n v="3348"/>
    <n v="424"/>
    <n v="100"/>
    <n v="7"/>
    <n v="28.000000000000004"/>
    <n v="1132"/>
    <n v="412"/>
    <n v="97.169811320754718"/>
    <n v="128"/>
    <n v="318"/>
    <x v="310"/>
    <n v="389"/>
  </r>
  <r>
    <s v="서울특별시"/>
    <x v="18"/>
    <s v="금호2.3가동"/>
    <n v="19306"/>
    <n v="257"/>
    <n v="60.613207547169814"/>
    <n v="17"/>
    <n v="68"/>
    <n v="3661"/>
    <n v="149"/>
    <n v="35.141509433962263"/>
    <n v="128.61320754716982"/>
    <n v="319"/>
    <x v="311"/>
    <n v="251"/>
  </r>
  <r>
    <s v="서울특별시"/>
    <x v="9"/>
    <s v="가리봉동"/>
    <n v="13138"/>
    <n v="360"/>
    <n v="84.905660377358487"/>
    <n v="11"/>
    <n v="44"/>
    <n v="1892"/>
    <n v="368"/>
    <n v="86.79245283018868"/>
    <n v="128.90566037735849"/>
    <n v="320"/>
    <x v="312"/>
    <n v="371"/>
  </r>
  <r>
    <s v="서울특별시"/>
    <x v="14"/>
    <s v="전농2동"/>
    <n v="16204"/>
    <n v="310"/>
    <n v="73.113207547169807"/>
    <n v="14"/>
    <n v="56.000000000000007"/>
    <n v="3341"/>
    <n v="199"/>
    <n v="46.933962264150942"/>
    <n v="129.11320754716982"/>
    <n v="321"/>
    <x v="313"/>
    <n v="280"/>
  </r>
  <r>
    <s v="서울특별시"/>
    <x v="20"/>
    <s v="필동"/>
    <n v="28718"/>
    <n v="141"/>
    <n v="33.254716981132077"/>
    <n v="24"/>
    <n v="96"/>
    <n v="783"/>
    <n v="417"/>
    <n v="98.34905660377359"/>
    <n v="129.25471698113208"/>
    <n v="322"/>
    <x v="314"/>
    <n v="392"/>
  </r>
  <r>
    <s v="서울특별시"/>
    <x v="19"/>
    <s v="중계1동"/>
    <n v="21945"/>
    <n v="215"/>
    <n v="50.70754716981132"/>
    <n v="20"/>
    <n v="80"/>
    <n v="2184"/>
    <n v="339"/>
    <n v="79.952830188679243"/>
    <n v="130.70754716981133"/>
    <n v="323"/>
    <x v="315"/>
    <n v="356"/>
  </r>
  <r>
    <s v="서울특별시"/>
    <x v="15"/>
    <s v="암사2동"/>
    <n v="15438"/>
    <n v="320"/>
    <n v="75.471698113207552"/>
    <n v="14"/>
    <n v="56.000000000000007"/>
    <n v="1967"/>
    <n v="361"/>
    <n v="85.141509433962256"/>
    <n v="131.47169811320757"/>
    <n v="324"/>
    <x v="316"/>
    <n v="374"/>
  </r>
  <r>
    <s v="서울특별시"/>
    <x v="19"/>
    <s v="월계3동"/>
    <n v="21698"/>
    <n v="219"/>
    <n v="51.65094339622641"/>
    <n v="20"/>
    <n v="80"/>
    <n v="5334"/>
    <n v="38"/>
    <n v="8.9622641509433958"/>
    <n v="131.65094339622641"/>
    <n v="325"/>
    <x v="317"/>
    <n v="189"/>
  </r>
  <r>
    <s v="서울특별시"/>
    <x v="16"/>
    <s v="남가좌2동"/>
    <n v="18477"/>
    <n v="270"/>
    <n v="63.679245283018872"/>
    <n v="17"/>
    <n v="68"/>
    <n v="4046"/>
    <n v="112"/>
    <n v="26.415094339622641"/>
    <n v="131.67924528301887"/>
    <n v="326"/>
    <x v="318"/>
    <n v="236"/>
  </r>
  <r>
    <s v="서울특별시"/>
    <x v="24"/>
    <s v="낙성대동"/>
    <n v="28894"/>
    <n v="140"/>
    <n v="33.018867924528301"/>
    <n v="25"/>
    <n v="100"/>
    <n v="1895"/>
    <n v="367"/>
    <n v="86.556603773584911"/>
    <n v="133.01886792452831"/>
    <n v="327"/>
    <x v="319"/>
    <n v="379"/>
  </r>
  <r>
    <s v="서울특별시"/>
    <x v="17"/>
    <s v="방화3동"/>
    <n v="18067"/>
    <n v="279"/>
    <n v="65.801886792452834"/>
    <n v="17"/>
    <n v="68"/>
    <n v="4445"/>
    <n v="77"/>
    <n v="18.160377358490564"/>
    <n v="133.80188679245282"/>
    <n v="328"/>
    <x v="320"/>
    <n v="218"/>
  </r>
  <r>
    <s v="서울특별시"/>
    <x v="22"/>
    <s v="창1동"/>
    <n v="20691"/>
    <n v="230"/>
    <n v="54.24528301886793"/>
    <n v="20"/>
    <n v="80"/>
    <n v="4035"/>
    <n v="114"/>
    <n v="26.886792452830189"/>
    <n v="134.24528301886792"/>
    <n v="329"/>
    <x v="321"/>
    <n v="245"/>
  </r>
  <r>
    <s v="서울특별시"/>
    <x v="21"/>
    <s v="갈현1동"/>
    <n v="24750"/>
    <n v="181"/>
    <n v="42.688679245283019"/>
    <n v="23"/>
    <n v="92"/>
    <n v="4095"/>
    <n v="106"/>
    <n v="25"/>
    <n v="134.68867924528303"/>
    <n v="330"/>
    <x v="322"/>
    <n v="240"/>
  </r>
  <r>
    <s v="서울특별시"/>
    <x v="14"/>
    <s v="이문2동"/>
    <n v="14785"/>
    <n v="334"/>
    <n v="78.773584905660371"/>
    <n v="14"/>
    <n v="56.000000000000007"/>
    <n v="3517"/>
    <n v="168"/>
    <n v="39.622641509433961"/>
    <n v="134.77358490566039"/>
    <n v="331"/>
    <x v="323"/>
    <n v="273"/>
  </r>
  <r>
    <s v="서울특별시"/>
    <x v="21"/>
    <s v="구산동"/>
    <n v="24107"/>
    <n v="189"/>
    <n v="44.575471698113205"/>
    <n v="23"/>
    <n v="92"/>
    <n v="5565"/>
    <n v="28"/>
    <n v="6.6037735849056602"/>
    <n v="136.5754716981132"/>
    <n v="332"/>
    <x v="324"/>
    <n v="198"/>
  </r>
  <r>
    <s v="서울특별시"/>
    <x v="19"/>
    <s v="상계5동"/>
    <n v="20028"/>
    <n v="242"/>
    <n v="57.075471698113212"/>
    <n v="20"/>
    <n v="80"/>
    <n v="4633"/>
    <n v="71"/>
    <n v="16.745283018867923"/>
    <n v="137.0754716981132"/>
    <n v="333"/>
    <x v="325"/>
    <n v="223"/>
  </r>
  <r>
    <s v="서울특별시"/>
    <x v="19"/>
    <s v="상계10동"/>
    <n v="19878"/>
    <n v="245"/>
    <n v="57.783018867924532"/>
    <n v="20"/>
    <n v="80"/>
    <n v="2010"/>
    <n v="356"/>
    <n v="83.962264150943398"/>
    <n v="137.78301886792454"/>
    <n v="334"/>
    <x v="326"/>
    <n v="382"/>
  </r>
  <r>
    <s v="서울특별시"/>
    <x v="22"/>
    <s v="도봉1동"/>
    <n v="19777"/>
    <n v="249"/>
    <n v="58.726415094339622"/>
    <n v="20"/>
    <n v="80"/>
    <n v="5132"/>
    <n v="54"/>
    <n v="12.735849056603774"/>
    <n v="138.72641509433961"/>
    <n v="335"/>
    <x v="327"/>
    <n v="216"/>
  </r>
  <r>
    <s v="서울특별시"/>
    <x v="15"/>
    <s v="암사3동"/>
    <n v="13832"/>
    <n v="351"/>
    <n v="82.783018867924525"/>
    <n v="14"/>
    <n v="56.000000000000007"/>
    <n v="2195"/>
    <n v="337"/>
    <n v="79.481132075471692"/>
    <n v="138.78301886792454"/>
    <n v="336"/>
    <x v="328"/>
    <n v="376"/>
  </r>
  <r>
    <s v="서울특별시"/>
    <x v="21"/>
    <s v="갈현2동"/>
    <n v="22716"/>
    <n v="203"/>
    <n v="47.877358490566039"/>
    <n v="23"/>
    <n v="92"/>
    <n v="4523"/>
    <n v="75"/>
    <n v="17.688679245283019"/>
    <n v="139.87735849056605"/>
    <n v="337"/>
    <x v="329"/>
    <n v="234"/>
  </r>
  <r>
    <s v="서울특별시"/>
    <x v="16"/>
    <s v="홍제3동"/>
    <n v="16412"/>
    <n v="305"/>
    <n v="71.933962264150935"/>
    <n v="17"/>
    <n v="68"/>
    <n v="3318"/>
    <n v="202"/>
    <n v="47.641509433962263"/>
    <n v="139.93396226415092"/>
    <n v="338"/>
    <x v="330"/>
    <n v="306"/>
  </r>
  <r>
    <s v="서울특별시"/>
    <x v="11"/>
    <s v="염리동"/>
    <n v="12053"/>
    <n v="378"/>
    <n v="89.15094339622641"/>
    <n v="13"/>
    <n v="52"/>
    <n v="1777"/>
    <n v="383"/>
    <n v="90.330188679245282"/>
    <n v="141.15094339622641"/>
    <n v="339"/>
    <x v="331"/>
    <n v="396"/>
  </r>
  <r>
    <s v="서울특별시"/>
    <x v="24"/>
    <s v="조원동"/>
    <n v="25251"/>
    <n v="175"/>
    <n v="41.273584905660378"/>
    <n v="25"/>
    <n v="100"/>
    <n v="2489"/>
    <n v="311"/>
    <n v="73.34905660377359"/>
    <n v="141.27358490566039"/>
    <n v="340"/>
    <x v="332"/>
    <n v="368"/>
  </r>
  <r>
    <s v="서울특별시"/>
    <x v="19"/>
    <s v="상계3.4동"/>
    <n v="18958"/>
    <n v="260"/>
    <n v="61.320754716981128"/>
    <n v="20"/>
    <n v="80"/>
    <n v="5469"/>
    <n v="32"/>
    <n v="7.5471698113207548"/>
    <n v="141.32075471698113"/>
    <n v="341"/>
    <x v="333"/>
    <n v="212"/>
  </r>
  <r>
    <s v="서울특별시"/>
    <x v="24"/>
    <s v="행운동"/>
    <n v="25237"/>
    <n v="176"/>
    <n v="41.509433962264154"/>
    <n v="25"/>
    <n v="100"/>
    <n v="3975"/>
    <n v="122"/>
    <n v="28.773584905660378"/>
    <n v="141.50943396226415"/>
    <n v="342"/>
    <x v="334"/>
    <n v="267"/>
  </r>
  <r>
    <s v="서울특별시"/>
    <x v="21"/>
    <s v="응암1동"/>
    <n v="22221"/>
    <n v="211"/>
    <n v="49.764150943396224"/>
    <n v="23"/>
    <n v="92"/>
    <n v="3939"/>
    <n v="127"/>
    <n v="29.952830188679247"/>
    <n v="141.76415094339623"/>
    <n v="343"/>
    <x v="335"/>
    <n v="271"/>
  </r>
  <r>
    <s v="서울특별시"/>
    <x v="19"/>
    <s v="중계본동"/>
    <n v="18671"/>
    <n v="263"/>
    <n v="62.028301886792448"/>
    <n v="20"/>
    <n v="80"/>
    <n v="2522"/>
    <n v="305"/>
    <n v="71.933962264150935"/>
    <n v="142.02830188679246"/>
    <n v="344"/>
    <x v="336"/>
    <n v="364"/>
  </r>
  <r>
    <s v="서울특별시"/>
    <x v="17"/>
    <s v="화곡4동"/>
    <n v="16060"/>
    <n v="315"/>
    <n v="74.29245283018868"/>
    <n v="17"/>
    <n v="68"/>
    <n v="3329"/>
    <n v="201"/>
    <n v="47.405660377358487"/>
    <n v="142.29245283018867"/>
    <n v="345"/>
    <x v="337"/>
    <n v="317"/>
  </r>
  <r>
    <s v="서울특별시"/>
    <x v="21"/>
    <s v="응암3동"/>
    <n v="21995"/>
    <n v="214"/>
    <n v="50.471698113207552"/>
    <n v="23"/>
    <n v="92"/>
    <n v="5238"/>
    <n v="48"/>
    <n v="11.320754716981133"/>
    <n v="142.47169811320754"/>
    <n v="346"/>
    <x v="338"/>
    <n v="222"/>
  </r>
  <r>
    <s v="서울특별시"/>
    <x v="23"/>
    <s v="성북동"/>
    <n v="20673"/>
    <n v="231"/>
    <n v="54.481132075471692"/>
    <n v="22"/>
    <n v="88"/>
    <n v="2924"/>
    <n v="245"/>
    <n v="57.783018867924532"/>
    <n v="142.48113207547169"/>
    <n v="347"/>
    <x v="339"/>
    <n v="340"/>
  </r>
  <r>
    <s v="서울특별시"/>
    <x v="13"/>
    <s v="시흥3동"/>
    <n v="12926"/>
    <n v="367"/>
    <n v="86.556603773584911"/>
    <n v="14"/>
    <n v="56.000000000000007"/>
    <n v="2092"/>
    <n v="348"/>
    <n v="82.075471698113205"/>
    <n v="142.55660377358492"/>
    <n v="348"/>
    <x v="340"/>
    <n v="388"/>
  </r>
  <r>
    <s v="서울특별시"/>
    <x v="24"/>
    <s v="은천동"/>
    <n v="24744"/>
    <n v="182"/>
    <n v="42.924528301886795"/>
    <n v="25"/>
    <n v="100"/>
    <n v="5266"/>
    <n v="44"/>
    <n v="10.377358490566039"/>
    <n v="142.9245283018868"/>
    <n v="349"/>
    <x v="341"/>
    <n v="221"/>
  </r>
  <r>
    <s v="서울특별시"/>
    <x v="22"/>
    <s v="방학3동"/>
    <n v="18535"/>
    <n v="268"/>
    <n v="63.20754716981132"/>
    <n v="20"/>
    <n v="80"/>
    <n v="4161"/>
    <n v="101"/>
    <n v="23.820754716981131"/>
    <n v="143.20754716981133"/>
    <n v="350"/>
    <x v="342"/>
    <n v="256"/>
  </r>
  <r>
    <s v="서울특별시"/>
    <x v="22"/>
    <s v="쌍문2동"/>
    <n v="18514"/>
    <n v="269"/>
    <n v="63.443396226415096"/>
    <n v="20"/>
    <n v="80"/>
    <n v="3450"/>
    <n v="180"/>
    <n v="42.452830188679243"/>
    <n v="143.4433962264151"/>
    <n v="351"/>
    <x v="343"/>
    <n v="300"/>
  </r>
  <r>
    <s v="서울특별시"/>
    <x v="13"/>
    <s v="독산2동"/>
    <n v="12593"/>
    <n v="371"/>
    <n v="87.5"/>
    <n v="14"/>
    <n v="56.000000000000007"/>
    <n v="3013"/>
    <n v="237"/>
    <n v="55.89622641509434"/>
    <n v="143.5"/>
    <n v="352"/>
    <x v="344"/>
    <n v="337"/>
  </r>
  <r>
    <s v="서울특별시"/>
    <x v="13"/>
    <s v="독산4동"/>
    <n v="12437"/>
    <n v="374"/>
    <n v="88.20754716981132"/>
    <n v="14"/>
    <n v="56.000000000000007"/>
    <n v="2584"/>
    <n v="291"/>
    <n v="68.632075471698116"/>
    <n v="144.20754716981133"/>
    <n v="353"/>
    <x v="345"/>
    <n v="360"/>
  </r>
  <r>
    <s v="서울특별시"/>
    <x v="20"/>
    <s v="장충동"/>
    <n v="22606"/>
    <n v="206"/>
    <n v="48.584905660377359"/>
    <n v="24"/>
    <n v="96"/>
    <n v="767"/>
    <n v="418"/>
    <n v="98.584905660377359"/>
    <n v="144.58490566037736"/>
    <n v="354"/>
    <x v="346"/>
    <n v="408"/>
  </r>
  <r>
    <s v="서울특별시"/>
    <x v="18"/>
    <s v="금호1가동"/>
    <n v="15303"/>
    <n v="325"/>
    <n v="76.65094339622641"/>
    <n v="17"/>
    <n v="68"/>
    <n v="2298"/>
    <n v="328"/>
    <n v="77.358490566037744"/>
    <n v="144.65094339622641"/>
    <n v="355"/>
    <x v="347"/>
    <n v="384"/>
  </r>
  <r>
    <s v="서울특별시"/>
    <x v="13"/>
    <s v="시흥2동"/>
    <n v="12366"/>
    <n v="376"/>
    <n v="88.679245283018872"/>
    <n v="14"/>
    <n v="56.000000000000007"/>
    <n v="3631"/>
    <n v="156"/>
    <n v="36.79245283018868"/>
    <n v="144.67924528301887"/>
    <n v="356"/>
    <x v="242"/>
    <n v="294"/>
  </r>
  <r>
    <s v="서울특별시"/>
    <x v="17"/>
    <s v="가양2동"/>
    <n v="14975"/>
    <n v="332"/>
    <n v="78.301886792452834"/>
    <n v="17"/>
    <n v="68"/>
    <n v="3446"/>
    <n v="181"/>
    <n v="42.688679245283019"/>
    <n v="146.30188679245282"/>
    <n v="357"/>
    <x v="348"/>
    <n v="313"/>
  </r>
  <r>
    <s v="서울특별시"/>
    <x v="17"/>
    <s v="화곡3동"/>
    <n v="14665"/>
    <n v="335"/>
    <n v="79.009433962264154"/>
    <n v="17"/>
    <n v="68"/>
    <n v="3500"/>
    <n v="172"/>
    <n v="40.566037735849058"/>
    <n v="147.00943396226415"/>
    <n v="358"/>
    <x v="349"/>
    <n v="307"/>
  </r>
  <r>
    <s v="서울특별시"/>
    <x v="13"/>
    <s v="시흥5동"/>
    <n v="11470"/>
    <n v="386"/>
    <n v="91.037735849056602"/>
    <n v="14"/>
    <n v="56.000000000000007"/>
    <n v="3887"/>
    <n v="130"/>
    <n v="30.660377358490564"/>
    <n v="147.03773584905662"/>
    <n v="359"/>
    <x v="350"/>
    <n v="285"/>
  </r>
  <r>
    <s v="서울특별시"/>
    <x v="21"/>
    <s v="불광2동"/>
    <n v="20379"/>
    <n v="237"/>
    <n v="55.89622641509434"/>
    <n v="23"/>
    <n v="92"/>
    <n v="5315"/>
    <n v="40"/>
    <n v="9.433962264150944"/>
    <n v="147.89622641509433"/>
    <n v="360"/>
    <x v="351"/>
    <n v="233"/>
  </r>
  <r>
    <s v="서울특별시"/>
    <x v="13"/>
    <s v="시흥4동"/>
    <n v="10951"/>
    <n v="390"/>
    <n v="91.981132075471692"/>
    <n v="14"/>
    <n v="56.000000000000007"/>
    <n v="3530"/>
    <n v="167"/>
    <n v="39.386792452830186"/>
    <n v="147.98113207547169"/>
    <n v="361"/>
    <x v="352"/>
    <n v="304"/>
  </r>
  <r>
    <s v="서울특별시"/>
    <x v="16"/>
    <s v="남가좌1동"/>
    <n v="14476"/>
    <n v="340"/>
    <n v="80.188679245283026"/>
    <n v="17"/>
    <n v="68"/>
    <n v="2071"/>
    <n v="350"/>
    <n v="82.547169811320757"/>
    <n v="148.18867924528303"/>
    <n v="362"/>
    <x v="353"/>
    <n v="393"/>
  </r>
  <r>
    <s v="서울특별시"/>
    <x v="19"/>
    <s v="중계4동"/>
    <n v="17438"/>
    <n v="292"/>
    <n v="68.867924528301884"/>
    <n v="20"/>
    <n v="80"/>
    <n v="3624"/>
    <n v="161"/>
    <n v="37.971698113207545"/>
    <n v="148.8679245283019"/>
    <n v="363"/>
    <x v="354"/>
    <n v="303"/>
  </r>
  <r>
    <s v="서울특별시"/>
    <x v="24"/>
    <s v="서원동"/>
    <n v="22390"/>
    <n v="209"/>
    <n v="49.29245283018868"/>
    <n v="25"/>
    <n v="100"/>
    <n v="3017"/>
    <n v="236"/>
    <n v="55.660377358490564"/>
    <n v="149.29245283018867"/>
    <n v="364"/>
    <x v="355"/>
    <n v="349"/>
  </r>
  <r>
    <s v="서울특별시"/>
    <x v="22"/>
    <s v="쌍문1동"/>
    <n v="17251"/>
    <n v="296"/>
    <n v="69.811320754716974"/>
    <n v="20"/>
    <n v="80"/>
    <n v="3970"/>
    <n v="124"/>
    <n v="29.245283018867923"/>
    <n v="149.81132075471697"/>
    <n v="365"/>
    <x v="356"/>
    <n v="288"/>
  </r>
  <r>
    <s v="서울특별시"/>
    <x v="18"/>
    <s v="행당2동"/>
    <n v="14053"/>
    <n v="347"/>
    <n v="81.839622641509436"/>
    <n v="17"/>
    <n v="68"/>
    <n v="3382"/>
    <n v="191"/>
    <n v="45.047169811320757"/>
    <n v="149.83962264150944"/>
    <n v="366"/>
    <x v="357"/>
    <n v="323"/>
  </r>
  <r>
    <s v="서울특별시"/>
    <x v="24"/>
    <s v="성현동"/>
    <n v="22145"/>
    <n v="212"/>
    <n v="50"/>
    <n v="25"/>
    <n v="100"/>
    <n v="5242"/>
    <n v="47"/>
    <n v="11.084905660377359"/>
    <n v="150"/>
    <n v="367"/>
    <x v="358"/>
    <n v="244"/>
  </r>
  <r>
    <s v="서울특별시"/>
    <x v="17"/>
    <s v="가양3동"/>
    <n v="13867"/>
    <n v="348"/>
    <n v="82.075471698113205"/>
    <n v="17"/>
    <n v="68"/>
    <n v="3148"/>
    <n v="217"/>
    <n v="51.179245283018872"/>
    <n v="150.0754716981132"/>
    <n v="368"/>
    <x v="359"/>
    <n v="343"/>
  </r>
  <r>
    <s v="서울특별시"/>
    <x v="22"/>
    <s v="도봉2동"/>
    <n v="17072"/>
    <n v="298"/>
    <n v="70.283018867924525"/>
    <n v="20"/>
    <n v="80"/>
    <n v="5759"/>
    <n v="18"/>
    <n v="4.2452830188679247"/>
    <n v="150.28301886792451"/>
    <n v="369"/>
    <x v="360"/>
    <n v="225"/>
  </r>
  <r>
    <s v="서울특별시"/>
    <x v="21"/>
    <s v="신사1동"/>
    <n v="19803"/>
    <n v="248"/>
    <n v="58.490566037735846"/>
    <n v="23"/>
    <n v="92"/>
    <n v="4436"/>
    <n v="79"/>
    <n v="18.632075471698112"/>
    <n v="150.49056603773585"/>
    <n v="370"/>
    <x v="361"/>
    <n v="265"/>
  </r>
  <r>
    <s v="서울특별시"/>
    <x v="17"/>
    <s v="등촌2동"/>
    <n v="13850"/>
    <n v="350"/>
    <n v="82.547169811320757"/>
    <n v="17"/>
    <n v="68"/>
    <n v="2800"/>
    <n v="265"/>
    <n v="62.5"/>
    <n v="150.54716981132077"/>
    <n v="371"/>
    <x v="362"/>
    <n v="362"/>
  </r>
  <r>
    <s v="서울특별시"/>
    <x v="23"/>
    <s v="정릉3동"/>
    <n v="18426"/>
    <n v="272"/>
    <n v="64.15094339622641"/>
    <n v="22"/>
    <n v="88"/>
    <n v="3078"/>
    <n v="223"/>
    <n v="52.594339622641506"/>
    <n v="152.15094339622641"/>
    <n v="372"/>
    <x v="363"/>
    <n v="348"/>
  </r>
  <r>
    <s v="서울특별시"/>
    <x v="19"/>
    <s v="하계2동"/>
    <n v="16364"/>
    <n v="306"/>
    <n v="72.169811320754718"/>
    <n v="20"/>
    <n v="80"/>
    <n v="2873"/>
    <n v="255"/>
    <n v="60.141509433962256"/>
    <n v="152.16981132075472"/>
    <n v="373"/>
    <x v="364"/>
    <n v="359"/>
  </r>
  <r>
    <s v="서울특별시"/>
    <x v="19"/>
    <s v="월계2동"/>
    <n v="16314"/>
    <n v="307"/>
    <n v="72.405660377358487"/>
    <n v="20"/>
    <n v="80"/>
    <n v="4904"/>
    <n v="62"/>
    <n v="14.622641509433961"/>
    <n v="152.40566037735849"/>
    <n v="374"/>
    <x v="342"/>
    <n v="256"/>
  </r>
  <r>
    <s v="서울특별시"/>
    <x v="15"/>
    <s v="고덕2동"/>
    <n v="8668"/>
    <n v="409"/>
    <n v="96.462264150943398"/>
    <n v="14"/>
    <n v="56.000000000000007"/>
    <n v="1385"/>
    <n v="404"/>
    <n v="95.283018867924525"/>
    <n v="152.46226415094341"/>
    <n v="375"/>
    <x v="365"/>
    <n v="411"/>
  </r>
  <r>
    <s v="서울특별시"/>
    <x v="24"/>
    <s v="남현동"/>
    <n v="21068"/>
    <n v="226"/>
    <n v="53.301886792452834"/>
    <n v="25"/>
    <n v="100"/>
    <n v="2463"/>
    <n v="313"/>
    <n v="73.820754716981128"/>
    <n v="153.30188679245282"/>
    <n v="376"/>
    <x v="366"/>
    <n v="391"/>
  </r>
  <r>
    <s v="서울특별시"/>
    <x v="19"/>
    <s v="상계9동"/>
    <n v="16076"/>
    <n v="313"/>
    <n v="73.820754716981128"/>
    <n v="20"/>
    <n v="80"/>
    <n v="2950"/>
    <n v="244"/>
    <n v="57.547169811320757"/>
    <n v="153.82075471698113"/>
    <n v="377"/>
    <x v="367"/>
    <n v="358"/>
  </r>
  <r>
    <s v="서울특별시"/>
    <x v="23"/>
    <s v="보문동"/>
    <n v="17940"/>
    <n v="281"/>
    <n v="66.273584905660371"/>
    <n v="22"/>
    <n v="88"/>
    <n v="2313"/>
    <n v="326"/>
    <n v="76.886792452830193"/>
    <n v="154.27358490566036"/>
    <n v="378"/>
    <x v="368"/>
    <n v="394"/>
  </r>
  <r>
    <s v="서울특별시"/>
    <x v="15"/>
    <s v="둔촌1동"/>
    <n v="7296"/>
    <n v="418"/>
    <n v="98.584905660377359"/>
    <n v="14"/>
    <n v="56.000000000000007"/>
    <n v="99"/>
    <n v="424"/>
    <n v="100"/>
    <n v="154.58490566037736"/>
    <n v="379"/>
    <x v="369"/>
    <n v="413"/>
  </r>
  <r>
    <s v="서울특별시"/>
    <x v="24"/>
    <s v="신사동"/>
    <n v="20653"/>
    <n v="233"/>
    <n v="54.952830188679243"/>
    <n v="25"/>
    <n v="100"/>
    <n v="3162"/>
    <n v="214"/>
    <n v="50.471698113207552"/>
    <n v="154.95283018867923"/>
    <n v="380"/>
    <x v="370"/>
    <n v="350"/>
  </r>
  <r>
    <s v="서울특별시"/>
    <x v="24"/>
    <s v="미성동"/>
    <n v="20580"/>
    <n v="234"/>
    <n v="55.188679245283026"/>
    <n v="25"/>
    <n v="100"/>
    <n v="5076"/>
    <n v="58"/>
    <n v="13.679245283018867"/>
    <n v="155.18867924528303"/>
    <n v="381"/>
    <x v="371"/>
    <n v="264"/>
  </r>
  <r>
    <s v="서울특별시"/>
    <x v="23"/>
    <s v="월곡1동"/>
    <n v="17827"/>
    <n v="285"/>
    <n v="67.216981132075475"/>
    <n v="22"/>
    <n v="88"/>
    <n v="4274"/>
    <n v="92"/>
    <n v="21.69811320754717"/>
    <n v="155.21698113207549"/>
    <n v="382"/>
    <x v="372"/>
    <n v="284"/>
  </r>
  <r>
    <s v="서울특별시"/>
    <x v="16"/>
    <s v="북가좌1동"/>
    <n v="12577"/>
    <n v="372"/>
    <n v="87.735849056603783"/>
    <n v="17"/>
    <n v="68"/>
    <n v="2759"/>
    <n v="269"/>
    <n v="63.443396226415096"/>
    <n v="155.7358490566038"/>
    <n v="383"/>
    <x v="373"/>
    <n v="377"/>
  </r>
  <r>
    <s v="서울특별시"/>
    <x v="17"/>
    <s v="화곡2동"/>
    <n v="12471"/>
    <n v="373"/>
    <n v="87.971698113207552"/>
    <n v="17"/>
    <n v="68"/>
    <n v="2558"/>
    <n v="297"/>
    <n v="70.047169811320757"/>
    <n v="155.97169811320754"/>
    <n v="384"/>
    <x v="374"/>
    <n v="390"/>
  </r>
  <r>
    <s v="서울특별시"/>
    <x v="22"/>
    <s v="쌍문3동"/>
    <n v="15310"/>
    <n v="324"/>
    <n v="76.415094339622641"/>
    <n v="20"/>
    <n v="80"/>
    <n v="3117"/>
    <n v="221"/>
    <n v="52.122641509433961"/>
    <n v="156.41509433962264"/>
    <n v="385"/>
    <x v="375"/>
    <n v="354"/>
  </r>
  <r>
    <s v="서울특별시"/>
    <x v="23"/>
    <s v="정릉2동"/>
    <n v="17393"/>
    <n v="294"/>
    <n v="69.339622641509436"/>
    <n v="22"/>
    <n v="88"/>
    <n v="4027"/>
    <n v="115"/>
    <n v="27.122641509433965"/>
    <n v="157.33962264150944"/>
    <n v="386"/>
    <x v="376"/>
    <n v="298"/>
  </r>
  <r>
    <s v="서울특별시"/>
    <x v="18"/>
    <s v="응봉동"/>
    <n v="11604"/>
    <n v="384"/>
    <n v="90.566037735849065"/>
    <n v="17"/>
    <n v="68"/>
    <n v="2360"/>
    <n v="318"/>
    <n v="75"/>
    <n v="158.56603773584908"/>
    <n v="387"/>
    <x v="377"/>
    <n v="397"/>
  </r>
  <r>
    <s v="서울특별시"/>
    <x v="16"/>
    <s v="홍은1동"/>
    <n v="11097"/>
    <n v="389"/>
    <n v="91.745283018867923"/>
    <n v="17"/>
    <n v="68"/>
    <n v="4346"/>
    <n v="85"/>
    <n v="20.047169811320757"/>
    <n v="159.74528301886792"/>
    <n v="388"/>
    <x v="378"/>
    <n v="291"/>
  </r>
  <r>
    <s v="서울특별시"/>
    <x v="24"/>
    <s v="삼성동"/>
    <n v="19339"/>
    <n v="254"/>
    <n v="59.905660377358494"/>
    <n v="25"/>
    <n v="100"/>
    <n v="5340"/>
    <n v="37"/>
    <n v="8.7264150943396217"/>
    <n v="159.90566037735849"/>
    <n v="389"/>
    <x v="379"/>
    <n v="263"/>
  </r>
  <r>
    <s v="서울특별시"/>
    <x v="20"/>
    <s v="다산동"/>
    <n v="18138"/>
    <n v="276"/>
    <n v="65.094339622641513"/>
    <n v="24"/>
    <n v="96"/>
    <n v="2420"/>
    <n v="314"/>
    <n v="74.056603773584911"/>
    <n v="161.09433962264151"/>
    <n v="390"/>
    <x v="380"/>
    <n v="399"/>
  </r>
  <r>
    <s v="서울특별시"/>
    <x v="24"/>
    <s v="보라매동"/>
    <n v="18750"/>
    <n v="262"/>
    <n v="61.79245283018868"/>
    <n v="25"/>
    <n v="100"/>
    <n v="4001"/>
    <n v="117"/>
    <n v="27.594339622641513"/>
    <n v="161.79245283018867"/>
    <n v="391"/>
    <x v="381"/>
    <n v="316"/>
  </r>
  <r>
    <s v="서울특별시"/>
    <x v="23"/>
    <s v="정릉4동"/>
    <n v="16073"/>
    <n v="314"/>
    <n v="74.056603773584911"/>
    <n v="22"/>
    <n v="88"/>
    <n v="4426"/>
    <n v="80"/>
    <n v="18.867924528301888"/>
    <n v="162.05660377358492"/>
    <n v="392"/>
    <x v="382"/>
    <n v="293"/>
  </r>
  <r>
    <s v="서울특별시"/>
    <x v="18"/>
    <s v="왕십리2동"/>
    <n v="9618"/>
    <n v="400"/>
    <n v="94.339622641509436"/>
    <n v="17"/>
    <n v="68"/>
    <n v="2416"/>
    <n v="315"/>
    <n v="74.29245283018868"/>
    <n v="162.33962264150944"/>
    <n v="393"/>
    <x v="383"/>
    <n v="400"/>
  </r>
  <r>
    <s v="서울특별시"/>
    <x v="24"/>
    <s v="인헌동"/>
    <n v="18577"/>
    <n v="266"/>
    <n v="62.735849056603776"/>
    <n v="25"/>
    <n v="100"/>
    <n v="3592"/>
    <n v="162"/>
    <n v="38.20754716981132"/>
    <n v="162.73584905660377"/>
    <n v="394"/>
    <x v="384"/>
    <n v="342"/>
  </r>
  <r>
    <s v="서울특별시"/>
    <x v="23"/>
    <s v="길음2동"/>
    <n v="15651"/>
    <n v="317"/>
    <n v="74.764150943396217"/>
    <n v="22"/>
    <n v="88"/>
    <n v="1907"/>
    <n v="366"/>
    <n v="86.320754716981128"/>
    <n v="162.7641509433962"/>
    <n v="395"/>
    <x v="385"/>
    <n v="412"/>
  </r>
  <r>
    <s v="서울특별시"/>
    <x v="18"/>
    <s v="송정동"/>
    <n v="9038"/>
    <n v="404"/>
    <n v="95.283018867924525"/>
    <n v="17"/>
    <n v="68"/>
    <n v="1606"/>
    <n v="392"/>
    <n v="92.452830188679243"/>
    <n v="163.28301886792451"/>
    <n v="396"/>
    <x v="386"/>
    <n v="414"/>
  </r>
  <r>
    <s v="서울특별시"/>
    <x v="18"/>
    <s v="금호4가동"/>
    <n v="8928"/>
    <n v="406"/>
    <n v="95.754716981132077"/>
    <n v="17"/>
    <n v="68"/>
    <n v="2121"/>
    <n v="343"/>
    <n v="80.896226415094347"/>
    <n v="163.75471698113208"/>
    <n v="397"/>
    <x v="387"/>
    <n v="410"/>
  </r>
  <r>
    <s v="서울특별시"/>
    <x v="22"/>
    <s v="방학2동"/>
    <n v="13085"/>
    <n v="362"/>
    <n v="85.377358490566039"/>
    <n v="20"/>
    <n v="80"/>
    <n v="3891"/>
    <n v="129"/>
    <n v="30.424528301886795"/>
    <n v="165.37735849056605"/>
    <n v="398"/>
    <x v="388"/>
    <n v="326"/>
  </r>
  <r>
    <s v="서울특별시"/>
    <x v="22"/>
    <s v="쌍문4동"/>
    <n v="13018"/>
    <n v="365"/>
    <n v="86.084905660377359"/>
    <n v="20"/>
    <n v="80"/>
    <n v="2587"/>
    <n v="290"/>
    <n v="68.396226415094347"/>
    <n v="166.08490566037736"/>
    <n v="399"/>
    <x v="389"/>
    <n v="398"/>
  </r>
  <r>
    <s v="서울특별시"/>
    <x v="16"/>
    <s v="홍제2동"/>
    <n v="5277"/>
    <n v="423"/>
    <n v="99.764150943396217"/>
    <n v="17"/>
    <n v="68"/>
    <n v="2571"/>
    <n v="293"/>
    <n v="69.103773584905653"/>
    <n v="167.7641509433962"/>
    <n v="400"/>
    <x v="390"/>
    <n v="401"/>
  </r>
  <r>
    <s v="서울특별시"/>
    <x v="23"/>
    <s v="장위2동"/>
    <n v="14477"/>
    <n v="339"/>
    <n v="79.952830188679243"/>
    <n v="22"/>
    <n v="88"/>
    <n v="3078"/>
    <n v="223"/>
    <n v="52.594339622641506"/>
    <n v="167.95283018867923"/>
    <n v="401"/>
    <x v="391"/>
    <n v="381"/>
  </r>
  <r>
    <s v="서울특별시"/>
    <x v="23"/>
    <s v="장위1동"/>
    <n v="14473"/>
    <n v="341"/>
    <n v="80.424528301886795"/>
    <n v="22"/>
    <n v="88"/>
    <n v="3451"/>
    <n v="179"/>
    <n v="42.216981132075468"/>
    <n v="168.4245283018868"/>
    <n v="402"/>
    <x v="392"/>
    <n v="355"/>
  </r>
  <r>
    <s v="서울특별시"/>
    <x v="23"/>
    <s v="정릉1동"/>
    <n v="14133"/>
    <n v="345"/>
    <n v="81.367924528301884"/>
    <n v="22"/>
    <n v="88"/>
    <n v="2815"/>
    <n v="263"/>
    <n v="62.028301886792448"/>
    <n v="169.3679245283019"/>
    <n v="403"/>
    <x v="393"/>
    <n v="395"/>
  </r>
  <r>
    <s v="서울특별시"/>
    <x v="19"/>
    <s v="상계8동"/>
    <n v="11607"/>
    <n v="382"/>
    <n v="90.094339622641513"/>
    <n v="20"/>
    <n v="80"/>
    <n v="2499"/>
    <n v="308"/>
    <n v="72.641509433962256"/>
    <n v="170.09433962264151"/>
    <n v="404"/>
    <x v="394"/>
    <n v="407"/>
  </r>
  <r>
    <s v="서울특별시"/>
    <x v="21"/>
    <s v="신사2동"/>
    <n v="14866"/>
    <n v="333"/>
    <n v="78.537735849056602"/>
    <n v="23"/>
    <n v="92"/>
    <n v="3446"/>
    <n v="181"/>
    <n v="42.688679245283019"/>
    <n v="170.53773584905662"/>
    <n v="405"/>
    <x v="395"/>
    <n v="363"/>
  </r>
  <r>
    <s v="서울특별시"/>
    <x v="23"/>
    <s v="돈암1동"/>
    <n v="13732"/>
    <n v="353"/>
    <n v="83.254716981132077"/>
    <n v="22"/>
    <n v="88"/>
    <n v="2602"/>
    <n v="289"/>
    <n v="68.160377358490564"/>
    <n v="171.25471698113208"/>
    <n v="406"/>
    <x v="396"/>
    <n v="406"/>
  </r>
  <r>
    <s v="서울특별시"/>
    <x v="24"/>
    <s v="난곡동"/>
    <n v="16540"/>
    <n v="304"/>
    <n v="71.698113207547166"/>
    <n v="25"/>
    <n v="100"/>
    <n v="4828"/>
    <n v="64"/>
    <n v="15.09433962264151"/>
    <n v="171.69811320754718"/>
    <n v="407"/>
    <x v="397"/>
    <n v="302"/>
  </r>
  <r>
    <s v="서울특별시"/>
    <x v="20"/>
    <s v="황학동"/>
    <n v="15410"/>
    <n v="321"/>
    <n v="75.70754716981132"/>
    <n v="24"/>
    <n v="96"/>
    <n v="1776"/>
    <n v="384"/>
    <n v="90.566037735849065"/>
    <n v="171.70754716981133"/>
    <n v="408"/>
    <x v="398"/>
    <n v="417"/>
  </r>
  <r>
    <s v="서울특별시"/>
    <x v="22"/>
    <s v="창3동"/>
    <n v="10646"/>
    <n v="393"/>
    <n v="92.688679245283026"/>
    <n v="20"/>
    <n v="80"/>
    <n v="2669"/>
    <n v="280"/>
    <n v="66.037735849056602"/>
    <n v="172.68867924528303"/>
    <n v="409"/>
    <x v="399"/>
    <n v="405"/>
  </r>
  <r>
    <s v="서울특별시"/>
    <x v="24"/>
    <s v="서림동"/>
    <n v="16077"/>
    <n v="312"/>
    <n v="73.584905660377359"/>
    <n v="25"/>
    <n v="100"/>
    <n v="3207"/>
    <n v="212"/>
    <n v="50"/>
    <n v="173.58490566037736"/>
    <n v="410"/>
    <x v="400"/>
    <n v="386"/>
  </r>
  <r>
    <s v="서울특별시"/>
    <x v="21"/>
    <s v="응암2동"/>
    <n v="13223"/>
    <n v="359"/>
    <n v="84.669811320754718"/>
    <n v="23"/>
    <n v="92"/>
    <n v="2820"/>
    <n v="262"/>
    <n v="61.79245283018868"/>
    <n v="176.66981132075472"/>
    <n v="411"/>
    <x v="401"/>
    <n v="404"/>
  </r>
  <r>
    <s v="서울특별시"/>
    <x v="24"/>
    <s v="중앙동"/>
    <n v="15060"/>
    <n v="329"/>
    <n v="77.594339622641513"/>
    <n v="25"/>
    <n v="100"/>
    <n v="2243"/>
    <n v="332"/>
    <n v="78.301886792452834"/>
    <n v="177.59433962264151"/>
    <n v="412"/>
    <x v="402"/>
    <n v="415"/>
  </r>
  <r>
    <s v="서울특별시"/>
    <x v="20"/>
    <s v="약수동"/>
    <n v="13745"/>
    <n v="352"/>
    <n v="83.018867924528308"/>
    <n v="24"/>
    <n v="96"/>
    <n v="3390"/>
    <n v="189"/>
    <n v="44.575471698113205"/>
    <n v="179.01886792452831"/>
    <n v="413"/>
    <x v="403"/>
    <n v="387"/>
  </r>
  <r>
    <s v="서울특별시"/>
    <x v="21"/>
    <s v="수색동"/>
    <n v="11923"/>
    <n v="379"/>
    <n v="89.386792452830193"/>
    <n v="23"/>
    <n v="92"/>
    <n v="2092"/>
    <n v="348"/>
    <n v="82.075471698113205"/>
    <n v="181.38679245283021"/>
    <n v="414"/>
    <x v="404"/>
    <n v="418"/>
  </r>
  <r>
    <s v="서울특별시"/>
    <x v="24"/>
    <s v="신원동"/>
    <n v="13864"/>
    <n v="349"/>
    <n v="82.311320754716974"/>
    <n v="25"/>
    <n v="100"/>
    <n v="3007"/>
    <n v="238"/>
    <n v="56.132075471698116"/>
    <n v="182.31132075471697"/>
    <n v="415"/>
    <x v="405"/>
    <n v="403"/>
  </r>
  <r>
    <s v="서울특별시"/>
    <x v="20"/>
    <s v="신당5동"/>
    <n v="13013"/>
    <n v="366"/>
    <n v="86.320754716981128"/>
    <n v="24"/>
    <n v="96"/>
    <n v="1513"/>
    <n v="397"/>
    <n v="93.632075471698116"/>
    <n v="182.32075471698113"/>
    <n v="416"/>
    <x v="406"/>
    <n v="422"/>
  </r>
  <r>
    <s v="서울특별시"/>
    <x v="23"/>
    <s v="장위3동"/>
    <n v="8792"/>
    <n v="407"/>
    <n v="95.990566037735846"/>
    <n v="22"/>
    <n v="88"/>
    <n v="1890"/>
    <n v="369"/>
    <n v="87.028301886792448"/>
    <n v="183.99056603773585"/>
    <n v="417"/>
    <x v="407"/>
    <n v="421"/>
  </r>
  <r>
    <s v="서울특별시"/>
    <x v="21"/>
    <s v="증산동"/>
    <n v="10669"/>
    <n v="392"/>
    <n v="92.452830188679243"/>
    <n v="23"/>
    <n v="92"/>
    <n v="2876"/>
    <n v="254"/>
    <n v="59.905660377358494"/>
    <n v="184.45283018867923"/>
    <n v="418"/>
    <x v="408"/>
    <n v="409"/>
  </r>
  <r>
    <s v="서울특별시"/>
    <x v="23"/>
    <s v="돈암2동"/>
    <n v="8466"/>
    <n v="412"/>
    <n v="97.169811320754718"/>
    <n v="22"/>
    <n v="88"/>
    <n v="3134"/>
    <n v="220"/>
    <n v="51.886792452830186"/>
    <n v="185.16981132075472"/>
    <n v="419"/>
    <x v="409"/>
    <n v="402"/>
  </r>
  <r>
    <s v="서울특별시"/>
    <x v="20"/>
    <s v="청구동"/>
    <n v="10476"/>
    <n v="397"/>
    <n v="93.632075471698116"/>
    <n v="24"/>
    <n v="96"/>
    <n v="2504"/>
    <n v="307"/>
    <n v="72.405660377358487"/>
    <n v="189.6320754716981"/>
    <n v="420"/>
    <x v="410"/>
    <n v="416"/>
  </r>
  <r>
    <s v="서울특별시"/>
    <x v="20"/>
    <s v="중림동"/>
    <n v="10249"/>
    <n v="398"/>
    <n v="93.867924528301884"/>
    <n v="24"/>
    <n v="96"/>
    <n v="1872"/>
    <n v="371"/>
    <n v="87.5"/>
    <n v="189.8679245283019"/>
    <n v="421"/>
    <x v="411"/>
    <n v="423"/>
  </r>
  <r>
    <s v="서울특별시"/>
    <x v="20"/>
    <s v="동화동"/>
    <n v="9107"/>
    <n v="403"/>
    <n v="95.047169811320757"/>
    <n v="24"/>
    <n v="96"/>
    <n v="1674"/>
    <n v="389"/>
    <n v="91.745283018867923"/>
    <n v="191.04716981132077"/>
    <n v="422"/>
    <x v="412"/>
    <n v="424"/>
  </r>
  <r>
    <s v="서울특별시"/>
    <x v="24"/>
    <s v="난향동"/>
    <n v="8599"/>
    <n v="410"/>
    <n v="96.698113207547166"/>
    <n v="25"/>
    <n v="100"/>
    <n v="2517"/>
    <n v="306"/>
    <n v="72.169811320754718"/>
    <n v="196.69811320754718"/>
    <n v="423"/>
    <x v="413"/>
    <n v="420"/>
  </r>
  <r>
    <s v="서울특별시"/>
    <x v="24"/>
    <s v="청림동"/>
    <n v="7805"/>
    <n v="415"/>
    <n v="97.877358490566039"/>
    <n v="25"/>
    <n v="100"/>
    <n v="2564"/>
    <n v="295"/>
    <n v="69.575471698113205"/>
    <n v="197.87735849056605"/>
    <n v="424"/>
    <x v="414"/>
    <n v="4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29" firstHeaderRow="1" firstDataRow="1" firstDataCol="1"/>
  <pivotFields count="15">
    <pivotField showAll="0"/>
    <pivotField axis="axisRow" showAll="0">
      <items count="26">
        <item x="6"/>
        <item x="15"/>
        <item x="10"/>
        <item x="17"/>
        <item x="24"/>
        <item x="12"/>
        <item x="9"/>
        <item x="13"/>
        <item x="19"/>
        <item x="22"/>
        <item x="14"/>
        <item x="3"/>
        <item x="11"/>
        <item x="16"/>
        <item x="1"/>
        <item x="18"/>
        <item x="23"/>
        <item x="8"/>
        <item x="2"/>
        <item x="0"/>
        <item x="5"/>
        <item x="21"/>
        <item x="7"/>
        <item x="20"/>
        <item x="4"/>
        <item t="default"/>
      </items>
    </pivotField>
    <pivotField showAll="0"/>
    <pivotField dataField="1" showAll="0"/>
    <pivotField showAll="0"/>
    <pivotField numFmtId="2" showAll="0"/>
    <pivotField showAll="0"/>
    <pivotField showAll="0"/>
    <pivotField showAll="0"/>
    <pivotField numFmtId="3" showAll="0"/>
    <pivotField numFmtId="177" showAll="0"/>
    <pivotField numFmtId="2" showAll="0"/>
    <pivotField showAll="0"/>
    <pivotField numFmtId="2" showAll="0">
      <items count="416">
        <item x="0"/>
        <item x="6"/>
        <item x="1"/>
        <item x="21"/>
        <item x="8"/>
        <item x="14"/>
        <item x="16"/>
        <item x="34"/>
        <item x="10"/>
        <item x="48"/>
        <item x="5"/>
        <item x="31"/>
        <item x="27"/>
        <item x="26"/>
        <item x="37"/>
        <item x="51"/>
        <item x="46"/>
        <item x="59"/>
        <item x="11"/>
        <item x="23"/>
        <item x="47"/>
        <item x="2"/>
        <item x="15"/>
        <item x="67"/>
        <item x="65"/>
        <item x="63"/>
        <item x="88"/>
        <item x="22"/>
        <item x="99"/>
        <item x="33"/>
        <item x="68"/>
        <item x="75"/>
        <item x="94"/>
        <item x="101"/>
        <item x="105"/>
        <item x="18"/>
        <item x="110"/>
        <item x="96"/>
        <item x="43"/>
        <item x="12"/>
        <item x="73"/>
        <item x="83"/>
        <item x="32"/>
        <item x="7"/>
        <item x="4"/>
        <item x="9"/>
        <item x="40"/>
        <item x="77"/>
        <item x="114"/>
        <item x="36"/>
        <item x="76"/>
        <item x="85"/>
        <item x="136"/>
        <item x="35"/>
        <item x="115"/>
        <item x="125"/>
        <item x="82"/>
        <item x="17"/>
        <item x="139"/>
        <item x="13"/>
        <item x="102"/>
        <item x="92"/>
        <item x="41"/>
        <item x="146"/>
        <item x="89"/>
        <item x="142"/>
        <item x="151"/>
        <item x="44"/>
        <item x="3"/>
        <item x="42"/>
        <item x="28"/>
        <item x="128"/>
        <item x="84"/>
        <item x="95"/>
        <item x="123"/>
        <item x="81"/>
        <item x="29"/>
        <item x="56"/>
        <item x="175"/>
        <item x="62"/>
        <item x="107"/>
        <item x="30"/>
        <item x="201"/>
        <item x="71"/>
        <item x="137"/>
        <item x="55"/>
        <item x="121"/>
        <item x="61"/>
        <item x="72"/>
        <item x="134"/>
        <item x="93"/>
        <item x="155"/>
        <item x="38"/>
        <item x="98"/>
        <item x="191"/>
        <item x="50"/>
        <item x="211"/>
        <item x="189"/>
        <item x="100"/>
        <item x="221"/>
        <item x="144"/>
        <item x="24"/>
        <item x="86"/>
        <item x="64"/>
        <item x="171"/>
        <item x="164"/>
        <item x="91"/>
        <item x="54"/>
        <item x="157"/>
        <item x="58"/>
        <item x="239"/>
        <item x="25"/>
        <item x="192"/>
        <item x="234"/>
        <item x="87"/>
        <item x="117"/>
        <item x="127"/>
        <item x="177"/>
        <item x="145"/>
        <item x="168"/>
        <item x="108"/>
        <item x="224"/>
        <item x="52"/>
        <item x="180"/>
        <item x="20"/>
        <item x="167"/>
        <item x="218"/>
        <item x="104"/>
        <item x="19"/>
        <item x="149"/>
        <item x="122"/>
        <item x="265"/>
        <item x="214"/>
        <item x="49"/>
        <item x="129"/>
        <item x="166"/>
        <item x="159"/>
        <item x="70"/>
        <item x="106"/>
        <item x="179"/>
        <item x="111"/>
        <item x="194"/>
        <item x="79"/>
        <item x="190"/>
        <item x="103"/>
        <item x="240"/>
        <item x="133"/>
        <item x="284"/>
        <item x="174"/>
        <item x="116"/>
        <item x="160"/>
        <item x="152"/>
        <item x="39"/>
        <item x="45"/>
        <item x="69"/>
        <item x="183"/>
        <item x="135"/>
        <item x="119"/>
        <item x="198"/>
        <item x="165"/>
        <item x="304"/>
        <item x="280"/>
        <item x="269"/>
        <item x="266"/>
        <item x="97"/>
        <item x="203"/>
        <item x="253"/>
        <item x="53"/>
        <item x="132"/>
        <item x="74"/>
        <item x="196"/>
        <item x="212"/>
        <item x="235"/>
        <item x="161"/>
        <item x="213"/>
        <item x="80"/>
        <item x="264"/>
        <item x="163"/>
        <item x="141"/>
        <item x="130"/>
        <item x="248"/>
        <item x="279"/>
        <item x="206"/>
        <item x="150"/>
        <item x="317"/>
        <item x="231"/>
        <item x="247"/>
        <item x="109"/>
        <item x="112"/>
        <item x="90"/>
        <item x="217"/>
        <item x="60"/>
        <item x="140"/>
        <item x="324"/>
        <item x="57"/>
        <item x="147"/>
        <item x="78"/>
        <item x="66"/>
        <item x="307"/>
        <item x="245"/>
        <item x="237"/>
        <item x="268"/>
        <item x="254"/>
        <item x="126"/>
        <item x="220"/>
        <item x="185"/>
        <item x="295"/>
        <item x="333"/>
        <item x="131"/>
        <item x="153"/>
        <item x="113"/>
        <item x="327"/>
        <item x="120"/>
        <item x="320"/>
        <item x="186"/>
        <item x="143"/>
        <item x="341"/>
        <item x="338"/>
        <item x="325"/>
        <item x="187"/>
        <item x="360"/>
        <item x="305"/>
        <item x="176"/>
        <item x="283"/>
        <item x="118"/>
        <item x="200"/>
        <item x="296"/>
        <item x="351"/>
        <item x="329"/>
        <item x="199"/>
        <item x="318"/>
        <item x="256"/>
        <item x="204"/>
        <item x="275"/>
        <item x="322"/>
        <item x="170"/>
        <item x="138"/>
        <item x="282"/>
        <item x="358"/>
        <item x="321"/>
        <item x="228"/>
        <item x="202"/>
        <item x="298"/>
        <item x="270"/>
        <item x="124"/>
        <item x="311"/>
        <item x="162"/>
        <item x="154"/>
        <item x="216"/>
        <item x="241"/>
        <item x="342"/>
        <item x="273"/>
        <item x="222"/>
        <item x="195"/>
        <item x="308"/>
        <item x="178"/>
        <item x="379"/>
        <item x="371"/>
        <item x="361"/>
        <item x="230"/>
        <item x="334"/>
        <item x="236"/>
        <item x="292"/>
        <item x="229"/>
        <item x="335"/>
        <item x="252"/>
        <item x="323"/>
        <item x="232"/>
        <item x="156"/>
        <item x="193"/>
        <item x="172"/>
        <item x="148"/>
        <item x="313"/>
        <item x="277"/>
        <item x="188"/>
        <item x="219"/>
        <item x="372"/>
        <item x="350"/>
        <item x="158"/>
        <item x="169"/>
        <item x="356"/>
        <item x="251"/>
        <item x="249"/>
        <item x="378"/>
        <item x="281"/>
        <item x="382"/>
        <item x="242"/>
        <item x="238"/>
        <item x="271"/>
        <item x="376"/>
        <item x="173"/>
        <item x="343"/>
        <item x="207"/>
        <item x="397"/>
        <item x="354"/>
        <item x="352"/>
        <item x="227"/>
        <item x="330"/>
        <item x="349"/>
        <item x="208"/>
        <item x="184"/>
        <item x="258"/>
        <item x="181"/>
        <item x="215"/>
        <item x="348"/>
        <item x="182"/>
        <item x="306"/>
        <item x="381"/>
        <item x="337"/>
        <item x="255"/>
        <item x="246"/>
        <item x="244"/>
        <item x="289"/>
        <item x="223"/>
        <item x="357"/>
        <item x="205"/>
        <item x="250"/>
        <item x="388"/>
        <item x="197"/>
        <item x="278"/>
        <item x="297"/>
        <item x="243"/>
        <item x="262"/>
        <item x="209"/>
        <item x="261"/>
        <item x="210"/>
        <item x="257"/>
        <item x="344"/>
        <item x="225"/>
        <item x="226"/>
        <item x="339"/>
        <item x="288"/>
        <item x="384"/>
        <item x="359"/>
        <item x="287"/>
        <item x="294"/>
        <item x="285"/>
        <item x="233"/>
        <item x="363"/>
        <item x="355"/>
        <item x="370"/>
        <item x="259"/>
        <item x="286"/>
        <item x="293"/>
        <item x="375"/>
        <item x="392"/>
        <item x="315"/>
        <item x="302"/>
        <item x="367"/>
        <item x="364"/>
        <item x="345"/>
        <item x="260"/>
        <item x="362"/>
        <item x="395"/>
        <item x="336"/>
        <item x="290"/>
        <item x="274"/>
        <item x="267"/>
        <item x="332"/>
        <item x="291"/>
        <item x="263"/>
        <item x="312"/>
        <item x="301"/>
        <item x="276"/>
        <item x="316"/>
        <item x="272"/>
        <item x="328"/>
        <item x="373"/>
        <item x="303"/>
        <item x="319"/>
        <item x="300"/>
        <item x="391"/>
        <item x="326"/>
        <item x="299"/>
        <item x="347"/>
        <item x="309"/>
        <item x="400"/>
        <item x="403"/>
        <item x="340"/>
        <item x="310"/>
        <item x="374"/>
        <item x="366"/>
        <item x="314"/>
        <item x="353"/>
        <item x="368"/>
        <item x="393"/>
        <item x="331"/>
        <item x="377"/>
        <item x="389"/>
        <item x="380"/>
        <item x="383"/>
        <item x="390"/>
        <item x="409"/>
        <item x="405"/>
        <item x="401"/>
        <item x="399"/>
        <item x="396"/>
        <item x="394"/>
        <item x="346"/>
        <item x="408"/>
        <item x="387"/>
        <item x="365"/>
        <item x="385"/>
        <item x="369"/>
        <item x="386"/>
        <item x="402"/>
        <item x="410"/>
        <item x="398"/>
        <item x="404"/>
        <item x="414"/>
        <item x="413"/>
        <item x="407"/>
        <item x="406"/>
        <item x="411"/>
        <item x="412"/>
        <item t="default"/>
      </items>
    </pivotField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합계 : Aver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B4" sqref="B4:B28"/>
    </sheetView>
  </sheetViews>
  <sheetFormatPr defaultRowHeight="16.5" x14ac:dyDescent="0.3"/>
  <cols>
    <col min="1" max="1" width="11.875" customWidth="1"/>
    <col min="2" max="2" width="15" bestFit="1" customWidth="1"/>
    <col min="3" max="5" width="14.5" bestFit="1" customWidth="1"/>
    <col min="6" max="6" width="13.25" bestFit="1" customWidth="1"/>
    <col min="7" max="20" width="14.5" bestFit="1" customWidth="1"/>
    <col min="21" max="21" width="13.25" bestFit="1" customWidth="1"/>
    <col min="22" max="32" width="14.5" bestFit="1" customWidth="1"/>
    <col min="33" max="33" width="13.25" bestFit="1" customWidth="1"/>
    <col min="34" max="55" width="14.5" bestFit="1" customWidth="1"/>
    <col min="56" max="56" width="13.25" bestFit="1" customWidth="1"/>
    <col min="57" max="72" width="14.5" bestFit="1" customWidth="1"/>
    <col min="73" max="73" width="13.25" bestFit="1" customWidth="1"/>
    <col min="74" max="78" width="14.5" bestFit="1" customWidth="1"/>
    <col min="79" max="79" width="13.25" bestFit="1" customWidth="1"/>
    <col min="80" max="101" width="14.5" bestFit="1" customWidth="1"/>
    <col min="102" max="102" width="7.875" bestFit="1" customWidth="1"/>
    <col min="103" max="112" width="14.5" bestFit="1" customWidth="1"/>
    <col min="113" max="113" width="13.25" bestFit="1" customWidth="1"/>
    <col min="114" max="117" width="14.5" bestFit="1" customWidth="1"/>
    <col min="118" max="118" width="13.25" bestFit="1" customWidth="1"/>
    <col min="119" max="157" width="14.5" bestFit="1" customWidth="1"/>
    <col min="158" max="158" width="7.875" bestFit="1" customWidth="1"/>
    <col min="159" max="169" width="14.5" bestFit="1" customWidth="1"/>
    <col min="170" max="170" width="13.25" bestFit="1" customWidth="1"/>
    <col min="171" max="172" width="14.5" bestFit="1" customWidth="1"/>
    <col min="173" max="173" width="13.25" bestFit="1" customWidth="1"/>
    <col min="174" max="196" width="14.5" bestFit="1" customWidth="1"/>
    <col min="197" max="197" width="13.25" bestFit="1" customWidth="1"/>
    <col min="198" max="205" width="14.5" bestFit="1" customWidth="1"/>
    <col min="206" max="206" width="13.25" bestFit="1" customWidth="1"/>
    <col min="207" max="238" width="14.5" bestFit="1" customWidth="1"/>
    <col min="239" max="239" width="13.25" bestFit="1" customWidth="1"/>
    <col min="240" max="243" width="14.5" bestFit="1" customWidth="1"/>
    <col min="244" max="244" width="7.875" bestFit="1" customWidth="1"/>
    <col min="245" max="246" width="14.5" bestFit="1" customWidth="1"/>
    <col min="247" max="247" width="13.25" bestFit="1" customWidth="1"/>
    <col min="248" max="260" width="14.5" bestFit="1" customWidth="1"/>
    <col min="261" max="261" width="13.25" bestFit="1" customWidth="1"/>
    <col min="262" max="263" width="14.5" bestFit="1" customWidth="1"/>
    <col min="264" max="264" width="13.25" bestFit="1" customWidth="1"/>
    <col min="265" max="283" width="14.5" bestFit="1" customWidth="1"/>
    <col min="284" max="284" width="13.25" bestFit="1" customWidth="1"/>
    <col min="285" max="302" width="14.5" bestFit="1" customWidth="1"/>
    <col min="303" max="303" width="13.25" bestFit="1" customWidth="1"/>
    <col min="304" max="305" width="14.5" bestFit="1" customWidth="1"/>
    <col min="306" max="306" width="13.25" bestFit="1" customWidth="1"/>
    <col min="307" max="310" width="14.5" bestFit="1" customWidth="1"/>
    <col min="311" max="311" width="13.25" bestFit="1" customWidth="1"/>
    <col min="312" max="319" width="14.5" bestFit="1" customWidth="1"/>
    <col min="320" max="320" width="7.875" bestFit="1" customWidth="1"/>
    <col min="321" max="326" width="14.5" bestFit="1" customWidth="1"/>
    <col min="327" max="328" width="13.25" bestFit="1" customWidth="1"/>
    <col min="329" max="334" width="14.5" bestFit="1" customWidth="1"/>
    <col min="335" max="335" width="13.25" bestFit="1" customWidth="1"/>
    <col min="336" max="336" width="14.5" bestFit="1" customWidth="1"/>
    <col min="337" max="337" width="13.25" bestFit="1" customWidth="1"/>
    <col min="338" max="339" width="14.5" bestFit="1" customWidth="1"/>
    <col min="340" max="340" width="13.25" bestFit="1" customWidth="1"/>
    <col min="341" max="369" width="14.5" bestFit="1" customWidth="1"/>
    <col min="370" max="370" width="13.25" bestFit="1" customWidth="1"/>
    <col min="371" max="371" width="14.5" bestFit="1" customWidth="1"/>
    <col min="372" max="372" width="13.25" bestFit="1" customWidth="1"/>
    <col min="373" max="373" width="14.5" bestFit="1" customWidth="1"/>
    <col min="374" max="374" width="13.25" bestFit="1" customWidth="1"/>
    <col min="375" max="375" width="14.5" bestFit="1" customWidth="1"/>
    <col min="376" max="376" width="13.25" bestFit="1" customWidth="1"/>
    <col min="377" max="402" width="14.5" bestFit="1" customWidth="1"/>
    <col min="403" max="403" width="13.25" bestFit="1" customWidth="1"/>
    <col min="404" max="417" width="14.5" bestFit="1" customWidth="1"/>
  </cols>
  <sheetData>
    <row r="3" spans="1:2" x14ac:dyDescent="0.3">
      <c r="A3" s="7" t="s">
        <v>469</v>
      </c>
      <c r="B3" t="s">
        <v>477</v>
      </c>
    </row>
    <row r="4" spans="1:2" x14ac:dyDescent="0.3">
      <c r="A4" s="8" t="s">
        <v>29</v>
      </c>
      <c r="B4" s="9">
        <v>1077418</v>
      </c>
    </row>
    <row r="5" spans="1:2" x14ac:dyDescent="0.3">
      <c r="A5" s="8" t="s">
        <v>56</v>
      </c>
      <c r="B5" s="9">
        <v>460311</v>
      </c>
    </row>
    <row r="6" spans="1:2" x14ac:dyDescent="0.3">
      <c r="A6" s="8" t="s">
        <v>44</v>
      </c>
      <c r="B6" s="9">
        <v>281082</v>
      </c>
    </row>
    <row r="7" spans="1:2" x14ac:dyDescent="0.3">
      <c r="A7" s="8" t="s">
        <v>58</v>
      </c>
      <c r="B7" s="9">
        <v>536642</v>
      </c>
    </row>
    <row r="8" spans="1:2" x14ac:dyDescent="0.3">
      <c r="A8" s="8" t="s">
        <v>76</v>
      </c>
      <c r="B8" s="9">
        <v>459137</v>
      </c>
    </row>
    <row r="9" spans="1:2" x14ac:dyDescent="0.3">
      <c r="A9" s="8" t="s">
        <v>46</v>
      </c>
      <c r="B9" s="9">
        <v>386108</v>
      </c>
    </row>
    <row r="10" spans="1:2" x14ac:dyDescent="0.3">
      <c r="A10" s="8" t="s">
        <v>49</v>
      </c>
      <c r="B10" s="9">
        <v>423812</v>
      </c>
    </row>
    <row r="11" spans="1:2" x14ac:dyDescent="0.3">
      <c r="A11" s="8" t="s">
        <v>62</v>
      </c>
      <c r="B11" s="9">
        <v>266630</v>
      </c>
    </row>
    <row r="12" spans="1:2" x14ac:dyDescent="0.3">
      <c r="A12" s="8" t="s">
        <v>66</v>
      </c>
      <c r="B12" s="9">
        <v>484912</v>
      </c>
    </row>
    <row r="13" spans="1:2" x14ac:dyDescent="0.3">
      <c r="A13" s="8" t="s">
        <v>72</v>
      </c>
      <c r="B13" s="9">
        <v>269794</v>
      </c>
    </row>
    <row r="14" spans="1:2" x14ac:dyDescent="0.3">
      <c r="A14" s="8" t="s">
        <v>54</v>
      </c>
      <c r="B14" s="9">
        <v>389880</v>
      </c>
    </row>
    <row r="15" spans="1:2" x14ac:dyDescent="0.3">
      <c r="A15" s="8" t="s">
        <v>22</v>
      </c>
      <c r="B15" s="9">
        <v>387751</v>
      </c>
    </row>
    <row r="16" spans="1:2" x14ac:dyDescent="0.3">
      <c r="A16" s="8" t="s">
        <v>51</v>
      </c>
      <c r="B16" s="9">
        <v>535122</v>
      </c>
    </row>
    <row r="17" spans="1:2" x14ac:dyDescent="0.3">
      <c r="A17" s="8" t="s">
        <v>60</v>
      </c>
      <c r="B17" s="9">
        <v>422388</v>
      </c>
    </row>
    <row r="18" spans="1:2" x14ac:dyDescent="0.3">
      <c r="A18" s="8" t="s">
        <v>7</v>
      </c>
      <c r="B18" s="9">
        <v>752815</v>
      </c>
    </row>
    <row r="19" spans="1:2" x14ac:dyDescent="0.3">
      <c r="A19" s="8" t="s">
        <v>64</v>
      </c>
      <c r="B19" s="9">
        <v>363937</v>
      </c>
    </row>
    <row r="20" spans="1:2" x14ac:dyDescent="0.3">
      <c r="A20" s="8" t="s">
        <v>74</v>
      </c>
      <c r="B20" s="9">
        <v>411808</v>
      </c>
    </row>
    <row r="21" spans="1:2" x14ac:dyDescent="0.3">
      <c r="A21" s="8" t="s">
        <v>40</v>
      </c>
      <c r="B21" s="9">
        <v>784701</v>
      </c>
    </row>
    <row r="22" spans="1:2" x14ac:dyDescent="0.3">
      <c r="A22" s="8" t="s">
        <v>20</v>
      </c>
      <c r="B22" s="9">
        <v>374994</v>
      </c>
    </row>
    <row r="23" spans="1:2" x14ac:dyDescent="0.3">
      <c r="A23" s="8" t="s">
        <v>5</v>
      </c>
      <c r="B23" s="9">
        <v>599055</v>
      </c>
    </row>
    <row r="24" spans="1:2" x14ac:dyDescent="0.3">
      <c r="A24" s="8" t="s">
        <v>27</v>
      </c>
      <c r="B24" s="9">
        <v>358819</v>
      </c>
    </row>
    <row r="25" spans="1:2" x14ac:dyDescent="0.3">
      <c r="A25" s="8" t="s">
        <v>70</v>
      </c>
      <c r="B25" s="9">
        <v>401824</v>
      </c>
    </row>
    <row r="26" spans="1:2" x14ac:dyDescent="0.3">
      <c r="A26" s="8" t="s">
        <v>34</v>
      </c>
      <c r="B26" s="9">
        <v>457345</v>
      </c>
    </row>
    <row r="27" spans="1:2" x14ac:dyDescent="0.3">
      <c r="A27" s="8" t="s">
        <v>68</v>
      </c>
      <c r="B27" s="9">
        <v>511576</v>
      </c>
    </row>
    <row r="28" spans="1:2" x14ac:dyDescent="0.3">
      <c r="A28" s="8" t="s">
        <v>25</v>
      </c>
      <c r="B28" s="9">
        <v>328818</v>
      </c>
    </row>
    <row r="29" spans="1:2" x14ac:dyDescent="0.3">
      <c r="A29" s="8" t="s">
        <v>470</v>
      </c>
      <c r="B29" s="9">
        <v>11726679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5"/>
  <sheetViews>
    <sheetView tabSelected="1" workbookViewId="0">
      <selection activeCell="L23" sqref="L23"/>
    </sheetView>
  </sheetViews>
  <sheetFormatPr defaultRowHeight="16.5" x14ac:dyDescent="0.3"/>
  <cols>
    <col min="1" max="1" width="11" bestFit="1" customWidth="1"/>
    <col min="3" max="3" width="14.625" bestFit="1" customWidth="1"/>
    <col min="5" max="5" width="16.75" bestFit="1" customWidth="1"/>
    <col min="6" max="6" width="25.125" bestFit="1" customWidth="1"/>
    <col min="7" max="7" width="13.5" bestFit="1" customWidth="1"/>
    <col min="8" max="8" width="19.875" bestFit="1" customWidth="1"/>
    <col min="9" max="9" width="9" bestFit="1" customWidth="1"/>
    <col min="10" max="10" width="9" customWidth="1"/>
    <col min="11" max="11" width="16.125" customWidth="1"/>
    <col min="12" max="12" width="10.125" customWidth="1"/>
    <col min="13" max="13" width="13.125" bestFit="1" customWidth="1"/>
    <col min="14" max="14" width="10.125" customWidth="1"/>
    <col min="15" max="15" width="13.125" bestFit="1" customWidth="1"/>
    <col min="18" max="18" width="9" bestFit="1" customWidth="1"/>
    <col min="19" max="19" width="5.25" bestFit="1" customWidth="1"/>
    <col min="20" max="20" width="6.125" style="6" customWidth="1"/>
    <col min="22" max="22" width="5.5" bestFit="1" customWidth="1"/>
    <col min="23" max="23" width="5.25" bestFit="1" customWidth="1"/>
    <col min="24" max="24" width="8.625" customWidth="1"/>
    <col min="26" max="26" width="8.375" bestFit="1" customWidth="1"/>
    <col min="27" max="27" width="5.25" bestFit="1" customWidth="1"/>
    <col min="28" max="28" width="13.5" customWidth="1"/>
    <col min="29" max="29" width="9" bestFit="1" customWidth="1"/>
    <col min="30" max="30" width="17.5" bestFit="1" customWidth="1"/>
    <col min="31" max="31" width="13" customWidth="1"/>
    <col min="32" max="36" width="10.625" customWidth="1"/>
  </cols>
  <sheetData>
    <row r="1" spans="1:3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459</v>
      </c>
      <c r="F1" s="3" t="s">
        <v>460</v>
      </c>
      <c r="G1" s="3" t="s">
        <v>457</v>
      </c>
      <c r="H1" s="3" t="s">
        <v>458</v>
      </c>
      <c r="I1" s="3" t="s">
        <v>464</v>
      </c>
      <c r="J1" s="3" t="s">
        <v>465</v>
      </c>
      <c r="K1" s="3" t="s">
        <v>460</v>
      </c>
      <c r="L1" s="3" t="s">
        <v>461</v>
      </c>
      <c r="M1" s="3" t="s">
        <v>456</v>
      </c>
      <c r="N1" s="3" t="s">
        <v>466</v>
      </c>
      <c r="O1" s="3" t="s">
        <v>467</v>
      </c>
      <c r="Q1" s="2"/>
      <c r="R1" s="2" t="s">
        <v>476</v>
      </c>
      <c r="S1" s="13" t="s">
        <v>31</v>
      </c>
      <c r="T1" s="16"/>
      <c r="U1" s="15"/>
      <c r="V1" s="2" t="s">
        <v>475</v>
      </c>
      <c r="W1" s="13" t="s">
        <v>31</v>
      </c>
      <c r="X1" s="16"/>
      <c r="Y1" s="2"/>
      <c r="Z1" s="2" t="s">
        <v>474</v>
      </c>
      <c r="AA1" s="3" t="s">
        <v>31</v>
      </c>
      <c r="AB1" s="1"/>
      <c r="AC1" s="2" t="s">
        <v>472</v>
      </c>
      <c r="AD1" s="3" t="s">
        <v>462</v>
      </c>
      <c r="AE1" s="3" t="s">
        <v>468</v>
      </c>
      <c r="AF1" s="3" t="s">
        <v>31</v>
      </c>
      <c r="AG1" s="3" t="s">
        <v>471</v>
      </c>
      <c r="AH1" s="3" t="s">
        <v>463</v>
      </c>
      <c r="AI1" s="3" t="s">
        <v>32</v>
      </c>
      <c r="AJ1" s="3" t="s">
        <v>33</v>
      </c>
    </row>
    <row r="2" spans="1:36" x14ac:dyDescent="0.3">
      <c r="A2" s="2" t="s">
        <v>4</v>
      </c>
      <c r="B2" s="2" t="s">
        <v>5</v>
      </c>
      <c r="C2" s="2" t="s">
        <v>6</v>
      </c>
      <c r="D2" s="2">
        <v>151360</v>
      </c>
      <c r="E2" s="2">
        <v>2</v>
      </c>
      <c r="F2" s="5">
        <v>0.47169811320754718</v>
      </c>
      <c r="G2" s="2">
        <v>1</v>
      </c>
      <c r="H2" s="2">
        <v>4</v>
      </c>
      <c r="I2" s="11">
        <v>5661</v>
      </c>
      <c r="J2" s="11">
        <f t="shared" ref="J2:J65" si="0">RANK(I2,$I$2:$I$425)</f>
        <v>25</v>
      </c>
      <c r="K2" s="12">
        <f t="shared" ref="K2:K65" si="1">J2/424*100</f>
        <v>5.8962264150943398</v>
      </c>
      <c r="L2" s="5">
        <v>4.4716981132075473</v>
      </c>
      <c r="M2" s="2">
        <v>1</v>
      </c>
      <c r="N2" s="5">
        <f t="shared" ref="N2:N65" si="2">F2+H2+K2</f>
        <v>10.367924528301888</v>
      </c>
      <c r="O2" s="2">
        <f>RANK(N2,$N$2:$N$425,1)</f>
        <v>1</v>
      </c>
      <c r="Q2" s="2" t="s">
        <v>29</v>
      </c>
      <c r="R2" s="2">
        <v>1077418</v>
      </c>
      <c r="S2" s="14">
        <f t="shared" ref="S2:S26" si="3">RANK(R2,$R$2:$R$26)</f>
        <v>1</v>
      </c>
      <c r="T2" s="17"/>
      <c r="U2" s="15" t="s">
        <v>7</v>
      </c>
      <c r="V2" s="2">
        <v>30.3</v>
      </c>
      <c r="W2" s="14">
        <f t="shared" ref="W2:W26" si="4">RANK(V2,$V$2:$V$26)</f>
        <v>1</v>
      </c>
      <c r="X2" s="17"/>
      <c r="Y2" s="3" t="s">
        <v>40</v>
      </c>
      <c r="Z2" s="18">
        <v>81211</v>
      </c>
      <c r="AA2" s="2">
        <f t="shared" ref="AA2:AA26" si="5">RANK(Z2,$Z$2:$Z$26)</f>
        <v>1</v>
      </c>
      <c r="AC2" s="2" t="s">
        <v>7</v>
      </c>
      <c r="AD2" s="4">
        <v>41.5</v>
      </c>
      <c r="AE2" s="4">
        <v>88.617400000000004</v>
      </c>
      <c r="AF2" s="2">
        <f t="shared" ref="AF2:AF26" si="6">RANK(AD2,$AD$2:$AD$26,1)</f>
        <v>1</v>
      </c>
      <c r="AG2" s="2">
        <f t="shared" ref="AG2:AG26" si="7">RANK(AE2,$AE$2:$AE$26,1)</f>
        <v>1</v>
      </c>
      <c r="AH2" s="2">
        <f t="shared" ref="AH2:AH26" si="8">400/25</f>
        <v>16</v>
      </c>
      <c r="AI2" s="2">
        <v>12</v>
      </c>
      <c r="AJ2" s="2">
        <f t="shared" ref="AJ2:AJ26" si="9">AH2+AI2</f>
        <v>28</v>
      </c>
    </row>
    <row r="3" spans="1:36" x14ac:dyDescent="0.3">
      <c r="A3" s="2" t="s">
        <v>4</v>
      </c>
      <c r="B3" s="2" t="s">
        <v>7</v>
      </c>
      <c r="C3" s="2" t="s">
        <v>8</v>
      </c>
      <c r="D3" s="2">
        <v>95198</v>
      </c>
      <c r="E3" s="2">
        <v>8</v>
      </c>
      <c r="F3" s="5">
        <v>1.8867924528301887</v>
      </c>
      <c r="G3" s="2">
        <v>1</v>
      </c>
      <c r="H3" s="2">
        <v>4</v>
      </c>
      <c r="I3" s="11">
        <v>4256</v>
      </c>
      <c r="J3" s="11">
        <f t="shared" si="0"/>
        <v>95</v>
      </c>
      <c r="K3" s="12">
        <f t="shared" si="1"/>
        <v>22.40566037735849</v>
      </c>
      <c r="L3" s="5">
        <v>5.8867924528301891</v>
      </c>
      <c r="M3" s="2">
        <v>2</v>
      </c>
      <c r="N3" s="5">
        <f t="shared" si="2"/>
        <v>28.29245283018868</v>
      </c>
      <c r="O3" s="2">
        <f t="shared" ref="O3:O66" si="10">RANK(N3,$N$2:$N$425,1)</f>
        <v>3</v>
      </c>
      <c r="Q3" s="2" t="s">
        <v>40</v>
      </c>
      <c r="R3" s="2">
        <v>784701</v>
      </c>
      <c r="S3" s="14">
        <f t="shared" si="3"/>
        <v>2</v>
      </c>
      <c r="T3" s="17"/>
      <c r="U3" s="15" t="s">
        <v>5</v>
      </c>
      <c r="V3" s="2">
        <v>30.3</v>
      </c>
      <c r="W3" s="14">
        <f t="shared" si="4"/>
        <v>1</v>
      </c>
      <c r="X3" s="17"/>
      <c r="Y3" s="3" t="s">
        <v>58</v>
      </c>
      <c r="Z3" s="18">
        <v>79445</v>
      </c>
      <c r="AA3" s="2">
        <f t="shared" si="5"/>
        <v>2</v>
      </c>
      <c r="AC3" s="2" t="s">
        <v>25</v>
      </c>
      <c r="AD3" s="4">
        <v>100.5</v>
      </c>
      <c r="AE3" s="4">
        <v>100.196</v>
      </c>
      <c r="AF3" s="2">
        <f t="shared" si="6"/>
        <v>4</v>
      </c>
      <c r="AG3" s="2">
        <f t="shared" si="7"/>
        <v>2</v>
      </c>
      <c r="AH3" s="2">
        <f t="shared" si="8"/>
        <v>16</v>
      </c>
      <c r="AI3" s="2">
        <v>11</v>
      </c>
      <c r="AJ3" s="2">
        <f t="shared" si="9"/>
        <v>27</v>
      </c>
    </row>
    <row r="4" spans="1:36" x14ac:dyDescent="0.3">
      <c r="A4" s="2" t="s">
        <v>4</v>
      </c>
      <c r="B4" s="2" t="s">
        <v>5</v>
      </c>
      <c r="C4" s="2" t="s">
        <v>9</v>
      </c>
      <c r="D4" s="2">
        <v>76389</v>
      </c>
      <c r="E4" s="2">
        <v>11</v>
      </c>
      <c r="F4" s="5">
        <v>2.5943396226415096</v>
      </c>
      <c r="G4" s="2">
        <v>1</v>
      </c>
      <c r="H4" s="2">
        <v>4</v>
      </c>
      <c r="I4" s="11">
        <v>3211</v>
      </c>
      <c r="J4" s="11">
        <f t="shared" si="0"/>
        <v>210</v>
      </c>
      <c r="K4" s="12">
        <f t="shared" si="1"/>
        <v>49.528301886792455</v>
      </c>
      <c r="L4" s="5">
        <v>6.5943396226415096</v>
      </c>
      <c r="M4" s="2">
        <v>3</v>
      </c>
      <c r="N4" s="5">
        <f t="shared" si="2"/>
        <v>56.122641509433961</v>
      </c>
      <c r="O4" s="2">
        <f t="shared" si="10"/>
        <v>22</v>
      </c>
      <c r="Q4" s="2" t="s">
        <v>7</v>
      </c>
      <c r="R4" s="2">
        <v>752815</v>
      </c>
      <c r="S4" s="14">
        <f t="shared" si="3"/>
        <v>3</v>
      </c>
      <c r="T4" s="17"/>
      <c r="U4" s="15" t="s">
        <v>29</v>
      </c>
      <c r="V4" s="2">
        <v>30</v>
      </c>
      <c r="W4" s="14">
        <f t="shared" si="4"/>
        <v>7</v>
      </c>
      <c r="X4" s="17"/>
      <c r="Y4" s="3" t="s">
        <v>70</v>
      </c>
      <c r="Z4" s="18">
        <v>77263</v>
      </c>
      <c r="AA4" s="2">
        <f t="shared" si="5"/>
        <v>3</v>
      </c>
      <c r="AC4" s="2" t="s">
        <v>22</v>
      </c>
      <c r="AD4" s="4">
        <v>111.06666666666666</v>
      </c>
      <c r="AE4" s="4">
        <v>100.9528</v>
      </c>
      <c r="AF4" s="2">
        <f t="shared" si="6"/>
        <v>5</v>
      </c>
      <c r="AG4" s="2">
        <f t="shared" si="7"/>
        <v>3</v>
      </c>
      <c r="AH4" s="2">
        <f t="shared" si="8"/>
        <v>16</v>
      </c>
      <c r="AI4" s="2">
        <v>10</v>
      </c>
      <c r="AJ4" s="2">
        <f t="shared" si="9"/>
        <v>26</v>
      </c>
    </row>
    <row r="5" spans="1:36" x14ac:dyDescent="0.3">
      <c r="A5" s="2" t="s">
        <v>4</v>
      </c>
      <c r="B5" s="2" t="s">
        <v>7</v>
      </c>
      <c r="C5" s="2" t="s">
        <v>10</v>
      </c>
      <c r="D5" s="2">
        <v>71783</v>
      </c>
      <c r="E5" s="2">
        <v>15</v>
      </c>
      <c r="F5" s="5">
        <v>3.5377358490566038</v>
      </c>
      <c r="G5" s="2">
        <v>1</v>
      </c>
      <c r="H5" s="2">
        <v>4</v>
      </c>
      <c r="I5" s="11">
        <v>2017</v>
      </c>
      <c r="J5" s="11">
        <f t="shared" si="0"/>
        <v>354</v>
      </c>
      <c r="K5" s="12">
        <f t="shared" si="1"/>
        <v>83.490566037735846</v>
      </c>
      <c r="L5" s="5">
        <v>7.5377358490566042</v>
      </c>
      <c r="M5" s="2">
        <v>4</v>
      </c>
      <c r="N5" s="5">
        <f t="shared" si="2"/>
        <v>91.028301886792448</v>
      </c>
      <c r="O5" s="2">
        <f t="shared" si="10"/>
        <v>70</v>
      </c>
      <c r="Q5" s="2" t="s">
        <v>5</v>
      </c>
      <c r="R5" s="2">
        <v>599055</v>
      </c>
      <c r="S5" s="14">
        <f t="shared" si="3"/>
        <v>4</v>
      </c>
      <c r="T5" s="17"/>
      <c r="U5" s="15" t="s">
        <v>25</v>
      </c>
      <c r="V5" s="2">
        <v>30.3</v>
      </c>
      <c r="W5" s="14">
        <f t="shared" si="4"/>
        <v>1</v>
      </c>
      <c r="X5" s="17"/>
      <c r="Y5" s="3" t="s">
        <v>66</v>
      </c>
      <c r="Z5" s="18">
        <v>77032</v>
      </c>
      <c r="AA5" s="2">
        <f t="shared" si="5"/>
        <v>4</v>
      </c>
      <c r="AC5" s="2" t="s">
        <v>44</v>
      </c>
      <c r="AD5" s="4">
        <v>156.07692307692307</v>
      </c>
      <c r="AE5" s="4">
        <v>104.81399999999999</v>
      </c>
      <c r="AF5" s="2">
        <f t="shared" si="6"/>
        <v>8</v>
      </c>
      <c r="AG5" s="2">
        <f t="shared" si="7"/>
        <v>4</v>
      </c>
      <c r="AH5" s="2">
        <f t="shared" si="8"/>
        <v>16</v>
      </c>
      <c r="AI5" s="2">
        <v>9</v>
      </c>
      <c r="AJ5" s="2">
        <f t="shared" si="9"/>
        <v>25</v>
      </c>
    </row>
    <row r="6" spans="1:36" x14ac:dyDescent="0.3">
      <c r="A6" s="2" t="s">
        <v>4</v>
      </c>
      <c r="B6" s="2" t="s">
        <v>7</v>
      </c>
      <c r="C6" s="2" t="s">
        <v>11</v>
      </c>
      <c r="D6" s="2">
        <v>70104</v>
      </c>
      <c r="E6" s="2">
        <v>17</v>
      </c>
      <c r="F6" s="5">
        <v>4.0094339622641506</v>
      </c>
      <c r="G6" s="2">
        <v>1</v>
      </c>
      <c r="H6" s="2">
        <v>4</v>
      </c>
      <c r="I6" s="11">
        <v>2538</v>
      </c>
      <c r="J6" s="11">
        <f t="shared" si="0"/>
        <v>302</v>
      </c>
      <c r="K6" s="12">
        <f t="shared" si="1"/>
        <v>71.226415094339629</v>
      </c>
      <c r="L6" s="5">
        <v>8.0094339622641506</v>
      </c>
      <c r="M6" s="2">
        <v>5</v>
      </c>
      <c r="N6" s="5">
        <f t="shared" si="2"/>
        <v>79.235849056603783</v>
      </c>
      <c r="O6" s="2">
        <f t="shared" si="10"/>
        <v>46</v>
      </c>
      <c r="Q6" s="2" t="s">
        <v>58</v>
      </c>
      <c r="R6" s="2">
        <v>536642</v>
      </c>
      <c r="S6" s="14">
        <f t="shared" si="3"/>
        <v>5</v>
      </c>
      <c r="T6" s="17"/>
      <c r="U6" s="15" t="s">
        <v>22</v>
      </c>
      <c r="V6" s="2">
        <v>30.2</v>
      </c>
      <c r="W6" s="14">
        <f t="shared" si="4"/>
        <v>4</v>
      </c>
      <c r="X6" s="17"/>
      <c r="Y6" s="3" t="s">
        <v>76</v>
      </c>
      <c r="Z6" s="18">
        <v>71888</v>
      </c>
      <c r="AA6" s="2">
        <f t="shared" si="5"/>
        <v>5</v>
      </c>
      <c r="AC6" s="2" t="s">
        <v>5</v>
      </c>
      <c r="AD6" s="4">
        <v>88.055555555555557</v>
      </c>
      <c r="AE6" s="4">
        <v>109.20178199999999</v>
      </c>
      <c r="AF6" s="2">
        <f t="shared" si="6"/>
        <v>2</v>
      </c>
      <c r="AG6" s="2">
        <f t="shared" si="7"/>
        <v>5</v>
      </c>
      <c r="AH6" s="2">
        <f t="shared" si="8"/>
        <v>16</v>
      </c>
      <c r="AI6" s="2">
        <v>8</v>
      </c>
      <c r="AJ6" s="2">
        <f t="shared" si="9"/>
        <v>24</v>
      </c>
    </row>
    <row r="7" spans="1:36" x14ac:dyDescent="0.3">
      <c r="A7" s="2" t="s">
        <v>4</v>
      </c>
      <c r="B7" s="2" t="s">
        <v>7</v>
      </c>
      <c r="C7" s="2" t="s">
        <v>12</v>
      </c>
      <c r="D7" s="2">
        <v>61153</v>
      </c>
      <c r="E7" s="2">
        <v>25</v>
      </c>
      <c r="F7" s="5">
        <v>5.8962264150943398</v>
      </c>
      <c r="G7" s="2">
        <v>1</v>
      </c>
      <c r="H7" s="2">
        <v>4</v>
      </c>
      <c r="I7" s="11">
        <v>3708</v>
      </c>
      <c r="J7" s="11">
        <f t="shared" si="0"/>
        <v>147</v>
      </c>
      <c r="K7" s="12">
        <f t="shared" si="1"/>
        <v>34.669811320754718</v>
      </c>
      <c r="L7" s="5">
        <v>9.8962264150943398</v>
      </c>
      <c r="M7" s="2">
        <v>6</v>
      </c>
      <c r="N7" s="5">
        <f t="shared" si="2"/>
        <v>44.566037735849058</v>
      </c>
      <c r="O7" s="2">
        <f t="shared" si="10"/>
        <v>11</v>
      </c>
      <c r="Q7" s="2" t="s">
        <v>51</v>
      </c>
      <c r="R7" s="2">
        <v>535122</v>
      </c>
      <c r="S7" s="14">
        <f t="shared" si="3"/>
        <v>6</v>
      </c>
      <c r="T7" s="17"/>
      <c r="U7" s="15" t="s">
        <v>40</v>
      </c>
      <c r="V7" s="2">
        <v>30</v>
      </c>
      <c r="W7" s="14">
        <f t="shared" si="4"/>
        <v>7</v>
      </c>
      <c r="X7" s="17"/>
      <c r="Y7" s="3" t="s">
        <v>74</v>
      </c>
      <c r="Z7" s="18">
        <v>67646</v>
      </c>
      <c r="AA7" s="2">
        <f t="shared" si="5"/>
        <v>6</v>
      </c>
      <c r="AC7" s="2" t="s">
        <v>29</v>
      </c>
      <c r="AD7" s="4">
        <v>89.181818181818187</v>
      </c>
      <c r="AE7" s="4">
        <v>112.29</v>
      </c>
      <c r="AF7" s="2">
        <f t="shared" si="6"/>
        <v>3</v>
      </c>
      <c r="AG7" s="2">
        <f t="shared" si="7"/>
        <v>6</v>
      </c>
      <c r="AH7" s="2">
        <f t="shared" si="8"/>
        <v>16</v>
      </c>
      <c r="AI7" s="2">
        <v>7</v>
      </c>
      <c r="AJ7" s="2">
        <f t="shared" si="9"/>
        <v>23</v>
      </c>
    </row>
    <row r="8" spans="1:36" x14ac:dyDescent="0.3">
      <c r="A8" s="2" t="s">
        <v>4</v>
      </c>
      <c r="B8" s="2" t="s">
        <v>7</v>
      </c>
      <c r="C8" s="2" t="s">
        <v>13</v>
      </c>
      <c r="D8" s="2">
        <v>59447</v>
      </c>
      <c r="E8" s="2">
        <v>30</v>
      </c>
      <c r="F8" s="5">
        <v>7.0754716981132075</v>
      </c>
      <c r="G8" s="2">
        <v>1</v>
      </c>
      <c r="H8" s="2">
        <v>4</v>
      </c>
      <c r="I8" s="11">
        <v>5964</v>
      </c>
      <c r="J8" s="11">
        <f t="shared" si="0"/>
        <v>14</v>
      </c>
      <c r="K8" s="12">
        <f t="shared" si="1"/>
        <v>3.3018867924528301</v>
      </c>
      <c r="L8" s="5">
        <v>11.075471698113208</v>
      </c>
      <c r="M8" s="2">
        <v>7</v>
      </c>
      <c r="N8" s="5">
        <f t="shared" si="2"/>
        <v>14.377358490566039</v>
      </c>
      <c r="O8" s="2">
        <f t="shared" si="10"/>
        <v>2</v>
      </c>
      <c r="Q8" s="2" t="s">
        <v>68</v>
      </c>
      <c r="R8" s="2">
        <v>511576</v>
      </c>
      <c r="S8" s="14">
        <f t="shared" si="3"/>
        <v>7</v>
      </c>
      <c r="T8" s="17"/>
      <c r="U8" s="15" t="s">
        <v>20</v>
      </c>
      <c r="V8" s="2">
        <v>30.2</v>
      </c>
      <c r="W8" s="14">
        <f t="shared" si="4"/>
        <v>4</v>
      </c>
      <c r="X8" s="17"/>
      <c r="Y8" s="3" t="s">
        <v>29</v>
      </c>
      <c r="Z8" s="18">
        <v>66957</v>
      </c>
      <c r="AA8" s="2">
        <f t="shared" si="5"/>
        <v>7</v>
      </c>
      <c r="AC8" s="2" t="s">
        <v>49</v>
      </c>
      <c r="AD8" s="4">
        <v>187.33333333333334</v>
      </c>
      <c r="AE8" s="4">
        <v>123.654</v>
      </c>
      <c r="AF8" s="2">
        <f t="shared" si="6"/>
        <v>11</v>
      </c>
      <c r="AG8" s="2">
        <f t="shared" si="7"/>
        <v>7</v>
      </c>
      <c r="AH8" s="2">
        <f t="shared" si="8"/>
        <v>16</v>
      </c>
      <c r="AI8" s="2">
        <v>6</v>
      </c>
      <c r="AJ8" s="2">
        <f t="shared" si="9"/>
        <v>22</v>
      </c>
    </row>
    <row r="9" spans="1:36" x14ac:dyDescent="0.3">
      <c r="A9" s="2" t="s">
        <v>4</v>
      </c>
      <c r="B9" s="2" t="s">
        <v>7</v>
      </c>
      <c r="C9" s="2" t="s">
        <v>14</v>
      </c>
      <c r="D9" s="2">
        <v>53292</v>
      </c>
      <c r="E9" s="2">
        <v>35</v>
      </c>
      <c r="F9" s="5">
        <v>8.2547169811320753</v>
      </c>
      <c r="G9" s="2">
        <v>1</v>
      </c>
      <c r="H9" s="2">
        <v>4</v>
      </c>
      <c r="I9" s="11">
        <v>2626</v>
      </c>
      <c r="J9" s="11">
        <f t="shared" si="0"/>
        <v>284</v>
      </c>
      <c r="K9" s="12">
        <f t="shared" si="1"/>
        <v>66.981132075471692</v>
      </c>
      <c r="L9" s="5">
        <v>12.254716981132075</v>
      </c>
      <c r="M9" s="2">
        <v>8</v>
      </c>
      <c r="N9" s="5">
        <f t="shared" si="2"/>
        <v>79.235849056603769</v>
      </c>
      <c r="O9" s="2">
        <f t="shared" si="10"/>
        <v>45</v>
      </c>
      <c r="Q9" s="2" t="s">
        <v>66</v>
      </c>
      <c r="R9" s="2">
        <v>484912</v>
      </c>
      <c r="S9" s="14">
        <f t="shared" si="3"/>
        <v>8</v>
      </c>
      <c r="T9" s="17"/>
      <c r="U9" s="15" t="s">
        <v>44</v>
      </c>
      <c r="V9" s="2">
        <v>30</v>
      </c>
      <c r="W9" s="14">
        <f t="shared" si="4"/>
        <v>7</v>
      </c>
      <c r="X9" s="17"/>
      <c r="Y9" s="3" t="s">
        <v>25</v>
      </c>
      <c r="Z9" s="18">
        <v>61748</v>
      </c>
      <c r="AA9" s="2">
        <f t="shared" si="5"/>
        <v>8</v>
      </c>
      <c r="AC9" s="2" t="s">
        <v>40</v>
      </c>
      <c r="AD9" s="4">
        <v>135.77777777777777</v>
      </c>
      <c r="AE9" s="4">
        <v>128.52410900000001</v>
      </c>
      <c r="AF9" s="2">
        <f t="shared" si="6"/>
        <v>6</v>
      </c>
      <c r="AG9" s="2">
        <f t="shared" si="7"/>
        <v>8</v>
      </c>
      <c r="AH9" s="2">
        <f t="shared" si="8"/>
        <v>16</v>
      </c>
      <c r="AI9" s="2">
        <v>5</v>
      </c>
      <c r="AJ9" s="2">
        <f t="shared" si="9"/>
        <v>21</v>
      </c>
    </row>
    <row r="10" spans="1:36" x14ac:dyDescent="0.3">
      <c r="A10" s="2" t="s">
        <v>4</v>
      </c>
      <c r="B10" s="2" t="s">
        <v>5</v>
      </c>
      <c r="C10" s="2" t="s">
        <v>15</v>
      </c>
      <c r="D10" s="2">
        <v>50276</v>
      </c>
      <c r="E10" s="2">
        <v>39</v>
      </c>
      <c r="F10" s="5">
        <v>9.1981132075471699</v>
      </c>
      <c r="G10" s="2">
        <v>1</v>
      </c>
      <c r="H10" s="2">
        <v>4</v>
      </c>
      <c r="I10" s="11">
        <v>4215</v>
      </c>
      <c r="J10" s="11">
        <f t="shared" si="0"/>
        <v>97</v>
      </c>
      <c r="K10" s="12">
        <f t="shared" si="1"/>
        <v>22.877358490566039</v>
      </c>
      <c r="L10" s="5">
        <v>13.19811320754717</v>
      </c>
      <c r="M10" s="2">
        <v>9</v>
      </c>
      <c r="N10" s="5">
        <f t="shared" si="2"/>
        <v>36.075471698113205</v>
      </c>
      <c r="O10" s="2">
        <f t="shared" si="10"/>
        <v>5</v>
      </c>
      <c r="Q10" s="2" t="s">
        <v>56</v>
      </c>
      <c r="R10" s="2">
        <v>460311</v>
      </c>
      <c r="S10" s="14">
        <f t="shared" si="3"/>
        <v>9</v>
      </c>
      <c r="T10" s="17"/>
      <c r="U10" s="15" t="s">
        <v>46</v>
      </c>
      <c r="V10" s="2">
        <v>29.9</v>
      </c>
      <c r="W10" s="14">
        <f t="shared" si="4"/>
        <v>11</v>
      </c>
      <c r="X10" s="17"/>
      <c r="Y10" s="3" t="s">
        <v>49</v>
      </c>
      <c r="Z10" s="18">
        <v>61105</v>
      </c>
      <c r="AA10" s="2">
        <f t="shared" si="5"/>
        <v>9</v>
      </c>
      <c r="AC10" s="2" t="s">
        <v>54</v>
      </c>
      <c r="AD10" s="4">
        <v>211.07142857142858</v>
      </c>
      <c r="AE10" s="4">
        <v>131.28638810000001</v>
      </c>
      <c r="AF10" s="2">
        <f t="shared" si="6"/>
        <v>14</v>
      </c>
      <c r="AG10" s="2">
        <f t="shared" si="7"/>
        <v>9</v>
      </c>
      <c r="AH10" s="2">
        <f t="shared" si="8"/>
        <v>16</v>
      </c>
      <c r="AI10" s="2">
        <v>4</v>
      </c>
      <c r="AJ10" s="2">
        <f t="shared" si="9"/>
        <v>20</v>
      </c>
    </row>
    <row r="11" spans="1:36" x14ac:dyDescent="0.3">
      <c r="A11" s="2" t="s">
        <v>4</v>
      </c>
      <c r="B11" s="2" t="s">
        <v>7</v>
      </c>
      <c r="C11" s="2" t="s">
        <v>16</v>
      </c>
      <c r="D11" s="2">
        <v>47050</v>
      </c>
      <c r="E11" s="2">
        <v>46</v>
      </c>
      <c r="F11" s="5">
        <v>10.849056603773585</v>
      </c>
      <c r="G11" s="2">
        <v>1</v>
      </c>
      <c r="H11" s="2">
        <v>4</v>
      </c>
      <c r="I11" s="11">
        <v>2708</v>
      </c>
      <c r="J11" s="11">
        <f t="shared" si="0"/>
        <v>276</v>
      </c>
      <c r="K11" s="12">
        <f t="shared" si="1"/>
        <v>65.094339622641513</v>
      </c>
      <c r="L11" s="5">
        <v>14.849056603773585</v>
      </c>
      <c r="M11" s="2">
        <v>10</v>
      </c>
      <c r="N11" s="5">
        <f t="shared" si="2"/>
        <v>79.943396226415103</v>
      </c>
      <c r="O11" s="2">
        <f t="shared" si="10"/>
        <v>47</v>
      </c>
      <c r="Q11" s="2" t="s">
        <v>76</v>
      </c>
      <c r="R11" s="2">
        <v>459137</v>
      </c>
      <c r="S11" s="14">
        <f t="shared" si="3"/>
        <v>10</v>
      </c>
      <c r="T11" s="17"/>
      <c r="U11" s="15" t="s">
        <v>27</v>
      </c>
      <c r="V11" s="2">
        <v>30.1</v>
      </c>
      <c r="W11" s="14">
        <f t="shared" si="4"/>
        <v>6</v>
      </c>
      <c r="X11" s="17"/>
      <c r="Y11" s="3" t="s">
        <v>22</v>
      </c>
      <c r="Z11" s="18">
        <v>59265</v>
      </c>
      <c r="AA11" s="2">
        <f t="shared" si="5"/>
        <v>10</v>
      </c>
      <c r="AC11" s="2" t="s">
        <v>20</v>
      </c>
      <c r="AD11" s="4">
        <v>155.5</v>
      </c>
      <c r="AE11" s="4">
        <v>132.2997</v>
      </c>
      <c r="AF11" s="2">
        <f t="shared" si="6"/>
        <v>7</v>
      </c>
      <c r="AG11" s="2">
        <f t="shared" si="7"/>
        <v>10</v>
      </c>
      <c r="AH11" s="2">
        <f t="shared" si="8"/>
        <v>16</v>
      </c>
      <c r="AI11" s="2">
        <v>3</v>
      </c>
      <c r="AJ11" s="2">
        <f t="shared" si="9"/>
        <v>19</v>
      </c>
    </row>
    <row r="12" spans="1:36" x14ac:dyDescent="0.3">
      <c r="A12" s="2" t="s">
        <v>4</v>
      </c>
      <c r="B12" s="2" t="s">
        <v>5</v>
      </c>
      <c r="C12" s="2" t="s">
        <v>17</v>
      </c>
      <c r="D12" s="2">
        <v>45014</v>
      </c>
      <c r="E12" s="2">
        <v>51</v>
      </c>
      <c r="F12" s="5">
        <v>12.028301886792454</v>
      </c>
      <c r="G12" s="2">
        <v>1</v>
      </c>
      <c r="H12" s="2">
        <v>4</v>
      </c>
      <c r="I12" s="11">
        <v>4127</v>
      </c>
      <c r="J12" s="11">
        <f t="shared" si="0"/>
        <v>103</v>
      </c>
      <c r="K12" s="12">
        <f t="shared" si="1"/>
        <v>24.29245283018868</v>
      </c>
      <c r="L12" s="5">
        <v>16.028301886792455</v>
      </c>
      <c r="M12" s="2">
        <v>11</v>
      </c>
      <c r="N12" s="5">
        <f t="shared" si="2"/>
        <v>40.320754716981135</v>
      </c>
      <c r="O12" s="2">
        <f t="shared" si="10"/>
        <v>9</v>
      </c>
      <c r="Q12" s="2" t="s">
        <v>34</v>
      </c>
      <c r="R12" s="2">
        <v>457345</v>
      </c>
      <c r="S12" s="14">
        <f t="shared" si="3"/>
        <v>11</v>
      </c>
      <c r="T12" s="17"/>
      <c r="U12" s="15" t="s">
        <v>49</v>
      </c>
      <c r="V12" s="2">
        <v>29.9</v>
      </c>
      <c r="W12" s="14">
        <f t="shared" si="4"/>
        <v>11</v>
      </c>
      <c r="X12" s="17"/>
      <c r="Y12" s="3" t="s">
        <v>56</v>
      </c>
      <c r="Z12" s="18">
        <v>58669</v>
      </c>
      <c r="AA12" s="2">
        <f t="shared" si="5"/>
        <v>11</v>
      </c>
      <c r="AC12" s="2" t="s">
        <v>46</v>
      </c>
      <c r="AD12" s="4">
        <v>182.6</v>
      </c>
      <c r="AE12" s="4">
        <v>145.25700000000001</v>
      </c>
      <c r="AF12" s="2">
        <f t="shared" si="6"/>
        <v>9</v>
      </c>
      <c r="AG12" s="2">
        <f t="shared" si="7"/>
        <v>11</v>
      </c>
      <c r="AH12" s="2">
        <f t="shared" si="8"/>
        <v>16</v>
      </c>
      <c r="AI12" s="2">
        <v>2</v>
      </c>
      <c r="AJ12" s="2">
        <f t="shared" si="9"/>
        <v>18</v>
      </c>
    </row>
    <row r="13" spans="1:36" x14ac:dyDescent="0.3">
      <c r="A13" s="2" t="s">
        <v>4</v>
      </c>
      <c r="B13" s="2" t="s">
        <v>7</v>
      </c>
      <c r="C13" s="2" t="s">
        <v>18</v>
      </c>
      <c r="D13" s="2">
        <v>42510</v>
      </c>
      <c r="E13" s="2">
        <v>54</v>
      </c>
      <c r="F13" s="5">
        <v>12.735849056603774</v>
      </c>
      <c r="G13" s="2">
        <v>1</v>
      </c>
      <c r="H13" s="2">
        <v>4</v>
      </c>
      <c r="I13" s="11">
        <v>3628</v>
      </c>
      <c r="J13" s="11">
        <f t="shared" si="0"/>
        <v>159</v>
      </c>
      <c r="K13" s="12">
        <f t="shared" si="1"/>
        <v>37.5</v>
      </c>
      <c r="L13" s="5">
        <v>16.735849056603776</v>
      </c>
      <c r="M13" s="2">
        <v>12</v>
      </c>
      <c r="N13" s="5">
        <f t="shared" si="2"/>
        <v>54.235849056603776</v>
      </c>
      <c r="O13" s="2">
        <f t="shared" si="10"/>
        <v>19</v>
      </c>
      <c r="Q13" s="2" t="s">
        <v>49</v>
      </c>
      <c r="R13" s="2">
        <v>423812</v>
      </c>
      <c r="S13" s="14">
        <f t="shared" si="3"/>
        <v>12</v>
      </c>
      <c r="T13" s="17"/>
      <c r="U13" s="15" t="s">
        <v>51</v>
      </c>
      <c r="V13" s="2">
        <v>29.8</v>
      </c>
      <c r="W13" s="14">
        <f t="shared" si="4"/>
        <v>13</v>
      </c>
      <c r="X13" s="17"/>
      <c r="Y13" s="3" t="s">
        <v>44</v>
      </c>
      <c r="Z13" s="18">
        <v>58103</v>
      </c>
      <c r="AA13" s="2">
        <f t="shared" si="5"/>
        <v>12</v>
      </c>
      <c r="AC13" s="2" t="s">
        <v>51</v>
      </c>
      <c r="AD13" s="4">
        <v>193.75</v>
      </c>
      <c r="AE13" s="4">
        <v>148.72759429999999</v>
      </c>
      <c r="AF13" s="2">
        <f t="shared" si="6"/>
        <v>12</v>
      </c>
      <c r="AG13" s="2">
        <f t="shared" si="7"/>
        <v>12</v>
      </c>
      <c r="AH13" s="2">
        <f t="shared" si="8"/>
        <v>16</v>
      </c>
      <c r="AI13" s="2">
        <v>1</v>
      </c>
      <c r="AJ13" s="2">
        <f t="shared" si="9"/>
        <v>17</v>
      </c>
    </row>
    <row r="14" spans="1:36" x14ac:dyDescent="0.3">
      <c r="A14" s="2" t="s">
        <v>4</v>
      </c>
      <c r="B14" s="2" t="s">
        <v>7</v>
      </c>
      <c r="C14" s="2" t="s">
        <v>19</v>
      </c>
      <c r="D14" s="2">
        <v>38541</v>
      </c>
      <c r="E14" s="2">
        <v>73</v>
      </c>
      <c r="F14" s="5">
        <v>17.216981132075471</v>
      </c>
      <c r="G14" s="2">
        <v>1</v>
      </c>
      <c r="H14" s="2">
        <v>4</v>
      </c>
      <c r="I14" s="11">
        <v>3061</v>
      </c>
      <c r="J14" s="11">
        <f t="shared" si="0"/>
        <v>227</v>
      </c>
      <c r="K14" s="12">
        <f t="shared" si="1"/>
        <v>53.537735849056602</v>
      </c>
      <c r="L14" s="5">
        <v>21.216981132075471</v>
      </c>
      <c r="M14" s="2">
        <v>13</v>
      </c>
      <c r="N14" s="5">
        <f t="shared" si="2"/>
        <v>74.754716981132077</v>
      </c>
      <c r="O14" s="2">
        <f t="shared" si="10"/>
        <v>41</v>
      </c>
      <c r="Q14" s="2" t="s">
        <v>60</v>
      </c>
      <c r="R14" s="2">
        <v>422388</v>
      </c>
      <c r="S14" s="14">
        <f t="shared" si="3"/>
        <v>13</v>
      </c>
      <c r="T14" s="17"/>
      <c r="U14" s="15" t="s">
        <v>34</v>
      </c>
      <c r="V14" s="2">
        <v>30</v>
      </c>
      <c r="W14" s="14">
        <f t="shared" si="4"/>
        <v>7</v>
      </c>
      <c r="X14" s="17"/>
      <c r="Y14" s="3" t="s">
        <v>20</v>
      </c>
      <c r="Z14" s="18">
        <v>57941</v>
      </c>
      <c r="AA14" s="2">
        <f t="shared" si="5"/>
        <v>13</v>
      </c>
      <c r="AC14" s="2" t="s">
        <v>58</v>
      </c>
      <c r="AD14" s="4">
        <v>253.6</v>
      </c>
      <c r="AE14" s="4">
        <v>149.63900000000001</v>
      </c>
      <c r="AF14" s="2">
        <f t="shared" si="6"/>
        <v>16</v>
      </c>
      <c r="AG14" s="2">
        <f t="shared" si="7"/>
        <v>13</v>
      </c>
      <c r="AH14" s="2">
        <f t="shared" si="8"/>
        <v>16</v>
      </c>
      <c r="AI14" s="2">
        <v>0</v>
      </c>
      <c r="AJ14" s="2">
        <f t="shared" si="9"/>
        <v>16</v>
      </c>
    </row>
    <row r="15" spans="1:36" x14ac:dyDescent="0.3">
      <c r="A15" s="2" t="s">
        <v>4</v>
      </c>
      <c r="B15" s="2" t="s">
        <v>20</v>
      </c>
      <c r="C15" s="2" t="s">
        <v>21</v>
      </c>
      <c r="D15" s="2">
        <v>59642</v>
      </c>
      <c r="E15" s="2">
        <v>29</v>
      </c>
      <c r="F15" s="5">
        <v>6.8396226415094334</v>
      </c>
      <c r="G15" s="2">
        <v>4</v>
      </c>
      <c r="H15" s="2">
        <v>16</v>
      </c>
      <c r="I15" s="11">
        <v>2732</v>
      </c>
      <c r="J15" s="11">
        <f t="shared" si="0"/>
        <v>271</v>
      </c>
      <c r="K15" s="12">
        <f t="shared" si="1"/>
        <v>63.915094339622648</v>
      </c>
      <c r="L15" s="5">
        <v>22.839622641509433</v>
      </c>
      <c r="M15" s="2">
        <v>14</v>
      </c>
      <c r="N15" s="5">
        <f t="shared" si="2"/>
        <v>86.754716981132077</v>
      </c>
      <c r="O15" s="2">
        <f t="shared" si="10"/>
        <v>61</v>
      </c>
      <c r="Q15" s="2" t="s">
        <v>74</v>
      </c>
      <c r="R15" s="2">
        <v>411808</v>
      </c>
      <c r="S15" s="14">
        <f t="shared" si="3"/>
        <v>14</v>
      </c>
      <c r="T15" s="17"/>
      <c r="U15" s="15" t="s">
        <v>54</v>
      </c>
      <c r="V15" s="2">
        <v>29.7</v>
      </c>
      <c r="W15" s="14">
        <f t="shared" si="4"/>
        <v>14</v>
      </c>
      <c r="X15" s="17"/>
      <c r="Y15" s="3" t="s">
        <v>54</v>
      </c>
      <c r="Z15" s="18">
        <v>56991</v>
      </c>
      <c r="AA15" s="2">
        <f t="shared" si="5"/>
        <v>14</v>
      </c>
      <c r="AC15" s="2" t="s">
        <v>56</v>
      </c>
      <c r="AD15" s="4">
        <v>223</v>
      </c>
      <c r="AE15" s="4">
        <v>155.20073379999999</v>
      </c>
      <c r="AF15" s="2">
        <f t="shared" si="6"/>
        <v>15</v>
      </c>
      <c r="AG15" s="2">
        <f t="shared" si="7"/>
        <v>14</v>
      </c>
      <c r="AH15" s="2">
        <f t="shared" si="8"/>
        <v>16</v>
      </c>
      <c r="AI15" s="2">
        <v>-1</v>
      </c>
      <c r="AJ15" s="2">
        <f t="shared" si="9"/>
        <v>15</v>
      </c>
    </row>
    <row r="16" spans="1:36" x14ac:dyDescent="0.3">
      <c r="A16" s="2" t="s">
        <v>4</v>
      </c>
      <c r="B16" s="2" t="s">
        <v>22</v>
      </c>
      <c r="C16" s="2" t="s">
        <v>23</v>
      </c>
      <c r="D16" s="2">
        <v>52781</v>
      </c>
      <c r="E16" s="2">
        <v>36</v>
      </c>
      <c r="F16" s="5">
        <v>8.4905660377358494</v>
      </c>
      <c r="G16" s="2">
        <v>4</v>
      </c>
      <c r="H16" s="2">
        <v>16</v>
      </c>
      <c r="I16" s="11">
        <v>5189</v>
      </c>
      <c r="J16" s="11">
        <f t="shared" si="0"/>
        <v>50</v>
      </c>
      <c r="K16" s="12">
        <f t="shared" si="1"/>
        <v>11.79245283018868</v>
      </c>
      <c r="L16" s="5">
        <v>24.490566037735849</v>
      </c>
      <c r="M16" s="2">
        <v>15</v>
      </c>
      <c r="N16" s="5">
        <f t="shared" si="2"/>
        <v>36.283018867924525</v>
      </c>
      <c r="O16" s="2">
        <f t="shared" si="10"/>
        <v>6</v>
      </c>
      <c r="Q16" s="2" t="s">
        <v>70</v>
      </c>
      <c r="R16" s="2">
        <v>401824</v>
      </c>
      <c r="S16" s="14">
        <f t="shared" si="3"/>
        <v>15</v>
      </c>
      <c r="T16" s="17"/>
      <c r="U16" s="15" t="s">
        <v>56</v>
      </c>
      <c r="V16" s="2">
        <v>29.7</v>
      </c>
      <c r="W16" s="14">
        <f t="shared" si="4"/>
        <v>14</v>
      </c>
      <c r="X16" s="17"/>
      <c r="Y16" s="3" t="s">
        <v>72</v>
      </c>
      <c r="Z16" s="18">
        <v>55926</v>
      </c>
      <c r="AA16" s="2">
        <f t="shared" si="5"/>
        <v>15</v>
      </c>
      <c r="AC16" s="2" t="s">
        <v>27</v>
      </c>
      <c r="AD16" s="4">
        <v>182.75</v>
      </c>
      <c r="AE16" s="4">
        <v>161.57370280000001</v>
      </c>
      <c r="AF16" s="2">
        <f t="shared" si="6"/>
        <v>10</v>
      </c>
      <c r="AG16" s="2">
        <f t="shared" si="7"/>
        <v>15</v>
      </c>
      <c r="AH16" s="2">
        <f t="shared" si="8"/>
        <v>16</v>
      </c>
      <c r="AI16" s="2">
        <v>-2</v>
      </c>
      <c r="AJ16" s="2">
        <f t="shared" si="9"/>
        <v>14</v>
      </c>
    </row>
    <row r="17" spans="1:36" x14ac:dyDescent="0.3">
      <c r="A17" s="2" t="s">
        <v>4</v>
      </c>
      <c r="B17" s="2" t="s">
        <v>5</v>
      </c>
      <c r="C17" s="2" t="s">
        <v>24</v>
      </c>
      <c r="D17" s="2">
        <v>35418</v>
      </c>
      <c r="E17" s="2">
        <v>90</v>
      </c>
      <c r="F17" s="5">
        <v>21.226415094339622</v>
      </c>
      <c r="G17" s="2">
        <v>1</v>
      </c>
      <c r="H17" s="2">
        <v>4</v>
      </c>
      <c r="I17" s="11">
        <v>3852</v>
      </c>
      <c r="J17" s="11">
        <f t="shared" si="0"/>
        <v>135</v>
      </c>
      <c r="K17" s="12">
        <f t="shared" si="1"/>
        <v>31.839622641509436</v>
      </c>
      <c r="L17" s="5">
        <v>25.226415094339622</v>
      </c>
      <c r="M17" s="2">
        <v>16</v>
      </c>
      <c r="N17" s="5">
        <f t="shared" si="2"/>
        <v>57.066037735849058</v>
      </c>
      <c r="O17" s="2">
        <f t="shared" si="10"/>
        <v>23</v>
      </c>
      <c r="Q17" s="2" t="s">
        <v>54</v>
      </c>
      <c r="R17" s="2">
        <v>389880</v>
      </c>
      <c r="S17" s="14">
        <f t="shared" si="3"/>
        <v>16</v>
      </c>
      <c r="T17" s="17"/>
      <c r="U17" s="15" t="s">
        <v>58</v>
      </c>
      <c r="V17" s="2">
        <v>29.6</v>
      </c>
      <c r="W17" s="14">
        <f t="shared" si="4"/>
        <v>17</v>
      </c>
      <c r="X17" s="17"/>
      <c r="Y17" s="3" t="s">
        <v>5</v>
      </c>
      <c r="Z17" s="18">
        <v>54906</v>
      </c>
      <c r="AA17" s="2">
        <f t="shared" si="5"/>
        <v>16</v>
      </c>
      <c r="AC17" s="2" t="s">
        <v>60</v>
      </c>
      <c r="AD17" s="4">
        <v>266.85714285714283</v>
      </c>
      <c r="AE17" s="4">
        <v>162.6765499</v>
      </c>
      <c r="AF17" s="2">
        <f t="shared" si="6"/>
        <v>17</v>
      </c>
      <c r="AG17" s="2">
        <f t="shared" si="7"/>
        <v>16</v>
      </c>
      <c r="AH17" s="2">
        <f t="shared" si="8"/>
        <v>16</v>
      </c>
      <c r="AI17" s="2">
        <v>-3</v>
      </c>
      <c r="AJ17" s="2">
        <f t="shared" si="9"/>
        <v>13</v>
      </c>
    </row>
    <row r="18" spans="1:36" x14ac:dyDescent="0.3">
      <c r="A18" s="2" t="s">
        <v>4</v>
      </c>
      <c r="B18" s="2" t="s">
        <v>25</v>
      </c>
      <c r="C18" s="2" t="s">
        <v>26</v>
      </c>
      <c r="D18" s="2">
        <v>34350</v>
      </c>
      <c r="E18" s="2">
        <v>94</v>
      </c>
      <c r="F18" s="5">
        <v>22.169811320754718</v>
      </c>
      <c r="G18" s="2">
        <v>1</v>
      </c>
      <c r="H18" s="2">
        <v>4</v>
      </c>
      <c r="I18" s="11">
        <v>5209</v>
      </c>
      <c r="J18" s="11">
        <f t="shared" si="0"/>
        <v>49</v>
      </c>
      <c r="K18" s="12">
        <f t="shared" si="1"/>
        <v>11.556603773584905</v>
      </c>
      <c r="L18" s="5">
        <v>26.169811320754718</v>
      </c>
      <c r="M18" s="2">
        <v>17</v>
      </c>
      <c r="N18" s="5">
        <f t="shared" si="2"/>
        <v>37.726415094339622</v>
      </c>
      <c r="O18" s="2">
        <f t="shared" si="10"/>
        <v>7</v>
      </c>
      <c r="Q18" s="2" t="s">
        <v>22</v>
      </c>
      <c r="R18" s="2">
        <v>387751</v>
      </c>
      <c r="S18" s="14">
        <f t="shared" si="3"/>
        <v>17</v>
      </c>
      <c r="T18" s="17"/>
      <c r="U18" s="15" t="s">
        <v>60</v>
      </c>
      <c r="V18" s="2">
        <v>29.6</v>
      </c>
      <c r="W18" s="14">
        <f t="shared" si="4"/>
        <v>17</v>
      </c>
      <c r="X18" s="17"/>
      <c r="Y18" s="3" t="s">
        <v>7</v>
      </c>
      <c r="Z18" s="18">
        <v>54663</v>
      </c>
      <c r="AA18" s="2">
        <f t="shared" si="5"/>
        <v>17</v>
      </c>
      <c r="AC18" s="2" t="s">
        <v>66</v>
      </c>
      <c r="AD18" s="4">
        <v>299.84210526315792</v>
      </c>
      <c r="AE18" s="4">
        <v>163.304</v>
      </c>
      <c r="AF18" s="2">
        <f t="shared" si="6"/>
        <v>20</v>
      </c>
      <c r="AG18" s="2">
        <f t="shared" si="7"/>
        <v>17</v>
      </c>
      <c r="AH18" s="2">
        <f t="shared" si="8"/>
        <v>16</v>
      </c>
      <c r="AI18" s="2">
        <v>-4</v>
      </c>
      <c r="AJ18" s="2">
        <f t="shared" si="9"/>
        <v>12</v>
      </c>
    </row>
    <row r="19" spans="1:36" x14ac:dyDescent="0.3">
      <c r="A19" s="2" t="s">
        <v>4</v>
      </c>
      <c r="B19" s="2" t="s">
        <v>27</v>
      </c>
      <c r="C19" s="2" t="s">
        <v>28</v>
      </c>
      <c r="D19" s="2">
        <v>81151</v>
      </c>
      <c r="E19" s="2">
        <v>10</v>
      </c>
      <c r="F19" s="5">
        <v>2.358490566037736</v>
      </c>
      <c r="G19" s="2">
        <v>6</v>
      </c>
      <c r="H19" s="2">
        <v>24</v>
      </c>
      <c r="I19" s="11">
        <v>2909</v>
      </c>
      <c r="J19" s="11">
        <f t="shared" si="0"/>
        <v>246</v>
      </c>
      <c r="K19" s="12">
        <f t="shared" si="1"/>
        <v>58.018867924528308</v>
      </c>
      <c r="L19" s="5">
        <v>26.358490566037737</v>
      </c>
      <c r="M19" s="2">
        <v>18</v>
      </c>
      <c r="N19" s="5">
        <f t="shared" si="2"/>
        <v>84.377358490566053</v>
      </c>
      <c r="O19" s="2">
        <f t="shared" si="10"/>
        <v>59</v>
      </c>
      <c r="Q19" s="2" t="s">
        <v>46</v>
      </c>
      <c r="R19" s="2">
        <v>386108</v>
      </c>
      <c r="S19" s="14">
        <f t="shared" si="3"/>
        <v>18</v>
      </c>
      <c r="T19" s="17"/>
      <c r="U19" s="15" t="s">
        <v>62</v>
      </c>
      <c r="V19" s="2">
        <v>29.7</v>
      </c>
      <c r="W19" s="14">
        <f t="shared" si="4"/>
        <v>14</v>
      </c>
      <c r="X19" s="17"/>
      <c r="Y19" s="3" t="s">
        <v>51</v>
      </c>
      <c r="Z19" s="18">
        <v>50544</v>
      </c>
      <c r="AA19" s="2">
        <f t="shared" si="5"/>
        <v>18</v>
      </c>
      <c r="AC19" s="2" t="s">
        <v>62</v>
      </c>
      <c r="AD19" s="4">
        <v>272.8</v>
      </c>
      <c r="AE19" s="4">
        <v>163.73500000000001</v>
      </c>
      <c r="AF19" s="2">
        <f t="shared" si="6"/>
        <v>18</v>
      </c>
      <c r="AG19" s="2">
        <f t="shared" si="7"/>
        <v>18</v>
      </c>
      <c r="AH19" s="2">
        <f t="shared" si="8"/>
        <v>16</v>
      </c>
      <c r="AI19" s="2">
        <v>-5</v>
      </c>
      <c r="AJ19" s="2">
        <f t="shared" si="9"/>
        <v>11</v>
      </c>
    </row>
    <row r="20" spans="1:36" x14ac:dyDescent="0.3">
      <c r="A20" s="2" t="s">
        <v>4</v>
      </c>
      <c r="B20" s="2" t="s">
        <v>29</v>
      </c>
      <c r="C20" s="2" t="s">
        <v>30</v>
      </c>
      <c r="D20" s="2">
        <v>178841</v>
      </c>
      <c r="E20" s="2">
        <v>1</v>
      </c>
      <c r="F20" s="5">
        <v>0.23584905660377359</v>
      </c>
      <c r="G20" s="2">
        <v>7</v>
      </c>
      <c r="H20" s="2">
        <v>28.000000000000004</v>
      </c>
      <c r="I20" s="11">
        <v>3383</v>
      </c>
      <c r="J20" s="11">
        <f t="shared" si="0"/>
        <v>190</v>
      </c>
      <c r="K20" s="12">
        <f t="shared" si="1"/>
        <v>44.811320754716981</v>
      </c>
      <c r="L20" s="5">
        <v>28.235849056603776</v>
      </c>
      <c r="M20" s="2">
        <v>19</v>
      </c>
      <c r="N20" s="5">
        <f t="shared" si="2"/>
        <v>73.047169811320757</v>
      </c>
      <c r="O20" s="2">
        <f t="shared" si="10"/>
        <v>37</v>
      </c>
      <c r="Q20" s="2" t="s">
        <v>20</v>
      </c>
      <c r="R20" s="2">
        <v>374994</v>
      </c>
      <c r="S20" s="14">
        <f t="shared" si="3"/>
        <v>19</v>
      </c>
      <c r="T20" s="17"/>
      <c r="U20" s="15" t="s">
        <v>64</v>
      </c>
      <c r="V20" s="2">
        <v>29.6</v>
      </c>
      <c r="W20" s="14">
        <f t="shared" si="4"/>
        <v>17</v>
      </c>
      <c r="X20" s="17"/>
      <c r="Y20" s="3" t="s">
        <v>60</v>
      </c>
      <c r="Z20" s="18">
        <v>50045</v>
      </c>
      <c r="AA20" s="2">
        <f t="shared" si="5"/>
        <v>19</v>
      </c>
      <c r="AC20" s="2" t="s">
        <v>70</v>
      </c>
      <c r="AD20" s="4">
        <v>335.1875</v>
      </c>
      <c r="AE20" s="4">
        <v>165.65860850000001</v>
      </c>
      <c r="AF20" s="2">
        <f t="shared" si="6"/>
        <v>22</v>
      </c>
      <c r="AG20" s="2">
        <f t="shared" si="7"/>
        <v>19</v>
      </c>
      <c r="AH20" s="2">
        <f t="shared" si="8"/>
        <v>16</v>
      </c>
      <c r="AI20" s="2">
        <v>-6</v>
      </c>
      <c r="AJ20" s="2">
        <f t="shared" si="9"/>
        <v>10</v>
      </c>
    </row>
    <row r="21" spans="1:36" x14ac:dyDescent="0.3">
      <c r="A21" s="2" t="s">
        <v>4</v>
      </c>
      <c r="B21" s="2" t="s">
        <v>34</v>
      </c>
      <c r="C21" s="2" t="s">
        <v>35</v>
      </c>
      <c r="D21" s="2">
        <v>142125</v>
      </c>
      <c r="E21" s="2">
        <v>3</v>
      </c>
      <c r="F21" s="5">
        <v>0.70754716981132082</v>
      </c>
      <c r="G21" s="2">
        <v>7</v>
      </c>
      <c r="H21" s="2">
        <v>28.000000000000004</v>
      </c>
      <c r="I21" s="11">
        <v>1838</v>
      </c>
      <c r="J21" s="11">
        <f t="shared" si="0"/>
        <v>374</v>
      </c>
      <c r="K21" s="12">
        <f t="shared" si="1"/>
        <v>88.20754716981132</v>
      </c>
      <c r="L21" s="5">
        <v>28.707547169811324</v>
      </c>
      <c r="M21" s="2">
        <v>20</v>
      </c>
      <c r="N21" s="5">
        <f t="shared" si="2"/>
        <v>116.91509433962264</v>
      </c>
      <c r="O21" s="2">
        <f t="shared" si="10"/>
        <v>133</v>
      </c>
      <c r="Q21" s="2" t="s">
        <v>64</v>
      </c>
      <c r="R21" s="2">
        <v>363937</v>
      </c>
      <c r="S21" s="14">
        <f t="shared" si="3"/>
        <v>20</v>
      </c>
      <c r="T21" s="17"/>
      <c r="U21" s="15" t="s">
        <v>66</v>
      </c>
      <c r="V21" s="2">
        <v>29.5</v>
      </c>
      <c r="W21" s="14">
        <f t="shared" si="4"/>
        <v>20</v>
      </c>
      <c r="X21" s="17"/>
      <c r="Y21" s="3" t="s">
        <v>46</v>
      </c>
      <c r="Z21" s="18">
        <v>45432</v>
      </c>
      <c r="AA21" s="2">
        <f t="shared" si="5"/>
        <v>20</v>
      </c>
      <c r="AC21" s="2" t="s">
        <v>72</v>
      </c>
      <c r="AD21" s="4">
        <v>344.35714285714283</v>
      </c>
      <c r="AE21" s="4">
        <v>174.9123989</v>
      </c>
      <c r="AF21" s="2">
        <f t="shared" si="6"/>
        <v>23</v>
      </c>
      <c r="AG21" s="2">
        <f t="shared" si="7"/>
        <v>20</v>
      </c>
      <c r="AH21" s="2">
        <f t="shared" si="8"/>
        <v>16</v>
      </c>
      <c r="AI21" s="2">
        <v>-7</v>
      </c>
      <c r="AJ21" s="2">
        <f t="shared" si="9"/>
        <v>9</v>
      </c>
    </row>
    <row r="22" spans="1:36" x14ac:dyDescent="0.3">
      <c r="A22" s="2" t="s">
        <v>4</v>
      </c>
      <c r="B22" s="2" t="s">
        <v>29</v>
      </c>
      <c r="C22" s="2" t="s">
        <v>36</v>
      </c>
      <c r="D22" s="2">
        <v>94905</v>
      </c>
      <c r="E22" s="2">
        <v>9</v>
      </c>
      <c r="F22" s="5">
        <v>2.1226415094339623</v>
      </c>
      <c r="G22" s="2">
        <v>7</v>
      </c>
      <c r="H22" s="2">
        <v>28.000000000000004</v>
      </c>
      <c r="I22" s="11">
        <v>2004</v>
      </c>
      <c r="J22" s="11">
        <f t="shared" si="0"/>
        <v>357</v>
      </c>
      <c r="K22" s="12">
        <f t="shared" si="1"/>
        <v>84.198113207547166</v>
      </c>
      <c r="L22" s="5">
        <v>30.122641509433965</v>
      </c>
      <c r="M22" s="2">
        <v>21</v>
      </c>
      <c r="N22" s="5">
        <f t="shared" si="2"/>
        <v>114.32075471698113</v>
      </c>
      <c r="O22" s="2">
        <f t="shared" si="10"/>
        <v>129</v>
      </c>
      <c r="Q22" s="2" t="s">
        <v>27</v>
      </c>
      <c r="R22" s="2">
        <v>358819</v>
      </c>
      <c r="S22" s="14">
        <f t="shared" si="3"/>
        <v>21</v>
      </c>
      <c r="T22" s="17"/>
      <c r="U22" s="15" t="s">
        <v>68</v>
      </c>
      <c r="V22" s="2">
        <v>28.7</v>
      </c>
      <c r="W22" s="14">
        <f t="shared" si="4"/>
        <v>24</v>
      </c>
      <c r="X22" s="17"/>
      <c r="Y22" s="3" t="s">
        <v>64</v>
      </c>
      <c r="Z22" s="18">
        <v>42629</v>
      </c>
      <c r="AA22" s="2">
        <f t="shared" si="5"/>
        <v>21</v>
      </c>
      <c r="AC22" s="2" t="s">
        <v>34</v>
      </c>
      <c r="AD22" s="4">
        <v>194.94117647058823</v>
      </c>
      <c r="AE22" s="4">
        <v>180.70532739999999</v>
      </c>
      <c r="AF22" s="2">
        <f t="shared" si="6"/>
        <v>13</v>
      </c>
      <c r="AG22" s="2">
        <f t="shared" si="7"/>
        <v>21</v>
      </c>
      <c r="AH22" s="2">
        <f t="shared" si="8"/>
        <v>16</v>
      </c>
      <c r="AI22" s="2">
        <v>-8</v>
      </c>
      <c r="AJ22" s="2">
        <f t="shared" si="9"/>
        <v>8</v>
      </c>
    </row>
    <row r="23" spans="1:36" x14ac:dyDescent="0.3">
      <c r="A23" s="2" t="s">
        <v>4</v>
      </c>
      <c r="B23" s="2" t="s">
        <v>22</v>
      </c>
      <c r="C23" s="2" t="s">
        <v>37</v>
      </c>
      <c r="D23" s="2">
        <v>40654</v>
      </c>
      <c r="E23" s="2">
        <v>61</v>
      </c>
      <c r="F23" s="5">
        <v>14.386792452830189</v>
      </c>
      <c r="G23" s="2">
        <v>4</v>
      </c>
      <c r="H23" s="2">
        <v>16</v>
      </c>
      <c r="I23" s="11">
        <v>6317</v>
      </c>
      <c r="J23" s="11">
        <f t="shared" si="0"/>
        <v>9</v>
      </c>
      <c r="K23" s="12">
        <f t="shared" si="1"/>
        <v>2.1226415094339623</v>
      </c>
      <c r="L23" s="5">
        <v>30.386792452830189</v>
      </c>
      <c r="M23" s="2">
        <v>22</v>
      </c>
      <c r="N23" s="5">
        <f t="shared" si="2"/>
        <v>32.509433962264154</v>
      </c>
      <c r="O23" s="2">
        <f t="shared" si="10"/>
        <v>4</v>
      </c>
      <c r="Q23" s="2" t="s">
        <v>25</v>
      </c>
      <c r="R23" s="2">
        <v>328818</v>
      </c>
      <c r="S23" s="14">
        <f t="shared" si="3"/>
        <v>22</v>
      </c>
      <c r="T23" s="17"/>
      <c r="U23" s="15" t="s">
        <v>70</v>
      </c>
      <c r="V23" s="2">
        <v>29.1</v>
      </c>
      <c r="W23" s="14">
        <f t="shared" si="4"/>
        <v>23</v>
      </c>
      <c r="X23" s="17"/>
      <c r="Y23" s="3" t="s">
        <v>27</v>
      </c>
      <c r="Z23" s="18">
        <v>37212</v>
      </c>
      <c r="AA23" s="2">
        <f t="shared" si="5"/>
        <v>22</v>
      </c>
      <c r="AC23" s="2" t="s">
        <v>64</v>
      </c>
      <c r="AD23" s="4">
        <v>290.76470588235293</v>
      </c>
      <c r="AE23" s="4">
        <v>194.4012209</v>
      </c>
      <c r="AF23" s="2">
        <f t="shared" si="6"/>
        <v>19</v>
      </c>
      <c r="AG23" s="2">
        <f t="shared" si="7"/>
        <v>22</v>
      </c>
      <c r="AH23" s="2">
        <f t="shared" si="8"/>
        <v>16</v>
      </c>
      <c r="AI23" s="2">
        <v>-9</v>
      </c>
      <c r="AJ23" s="2">
        <f t="shared" si="9"/>
        <v>7</v>
      </c>
    </row>
    <row r="24" spans="1:36" x14ac:dyDescent="0.3">
      <c r="A24" s="2" t="s">
        <v>4</v>
      </c>
      <c r="B24" s="2" t="s">
        <v>20</v>
      </c>
      <c r="C24" s="2" t="s">
        <v>38</v>
      </c>
      <c r="D24" s="2">
        <v>40603</v>
      </c>
      <c r="E24" s="2">
        <v>62</v>
      </c>
      <c r="F24" s="5">
        <v>14.622641509433961</v>
      </c>
      <c r="G24" s="2">
        <v>4</v>
      </c>
      <c r="H24" s="2">
        <v>16</v>
      </c>
      <c r="I24" s="11">
        <v>3746</v>
      </c>
      <c r="J24" s="11">
        <f t="shared" si="0"/>
        <v>145</v>
      </c>
      <c r="K24" s="12">
        <f t="shared" si="1"/>
        <v>34.198113207547173</v>
      </c>
      <c r="L24" s="5">
        <v>30.622641509433961</v>
      </c>
      <c r="M24" s="2">
        <v>23</v>
      </c>
      <c r="N24" s="5">
        <f t="shared" si="2"/>
        <v>64.820754716981128</v>
      </c>
      <c r="O24" s="2">
        <f t="shared" si="10"/>
        <v>28</v>
      </c>
      <c r="Q24" s="2" t="s">
        <v>44</v>
      </c>
      <c r="R24" s="2">
        <v>281082</v>
      </c>
      <c r="S24" s="14">
        <f t="shared" si="3"/>
        <v>23</v>
      </c>
      <c r="T24" s="17"/>
      <c r="U24" s="15" t="s">
        <v>72</v>
      </c>
      <c r="V24" s="2">
        <v>29.5</v>
      </c>
      <c r="W24" s="14">
        <f t="shared" si="4"/>
        <v>20</v>
      </c>
      <c r="X24" s="17"/>
      <c r="Y24" s="3" t="s">
        <v>62</v>
      </c>
      <c r="Z24" s="18">
        <v>35354</v>
      </c>
      <c r="AA24" s="2">
        <f t="shared" si="5"/>
        <v>23</v>
      </c>
      <c r="AC24" s="2" t="s">
        <v>74</v>
      </c>
      <c r="AD24" s="4">
        <v>353.55</v>
      </c>
      <c r="AE24" s="4">
        <v>196.70283019999999</v>
      </c>
      <c r="AF24" s="2">
        <f t="shared" si="6"/>
        <v>24</v>
      </c>
      <c r="AG24" s="2">
        <f t="shared" si="7"/>
        <v>23</v>
      </c>
      <c r="AH24" s="2">
        <f t="shared" si="8"/>
        <v>16</v>
      </c>
      <c r="AI24" s="2">
        <v>-10</v>
      </c>
      <c r="AJ24" s="2">
        <f t="shared" si="9"/>
        <v>6</v>
      </c>
    </row>
    <row r="25" spans="1:36" x14ac:dyDescent="0.3">
      <c r="A25" s="2" t="s">
        <v>4</v>
      </c>
      <c r="B25" s="2" t="s">
        <v>29</v>
      </c>
      <c r="C25" s="2" t="s">
        <v>39</v>
      </c>
      <c r="D25" s="2">
        <v>74857</v>
      </c>
      <c r="E25" s="2">
        <v>13</v>
      </c>
      <c r="F25" s="5">
        <v>3.0660377358490565</v>
      </c>
      <c r="G25" s="2">
        <v>7</v>
      </c>
      <c r="H25" s="2">
        <v>28.000000000000004</v>
      </c>
      <c r="I25" s="11">
        <v>4171</v>
      </c>
      <c r="J25" s="11">
        <f t="shared" si="0"/>
        <v>100</v>
      </c>
      <c r="K25" s="12">
        <f t="shared" si="1"/>
        <v>23.584905660377359</v>
      </c>
      <c r="L25" s="5">
        <v>31.066037735849061</v>
      </c>
      <c r="M25" s="2">
        <v>24</v>
      </c>
      <c r="N25" s="5">
        <f t="shared" si="2"/>
        <v>54.650943396226424</v>
      </c>
      <c r="O25" s="2">
        <f t="shared" si="10"/>
        <v>20</v>
      </c>
      <c r="Q25" s="2" t="s">
        <v>72</v>
      </c>
      <c r="R25" s="2">
        <v>269794</v>
      </c>
      <c r="S25" s="14">
        <f t="shared" si="3"/>
        <v>24</v>
      </c>
      <c r="T25" s="17"/>
      <c r="U25" s="15" t="s">
        <v>74</v>
      </c>
      <c r="V25" s="2">
        <v>29.3</v>
      </c>
      <c r="W25" s="14">
        <f t="shared" si="4"/>
        <v>22</v>
      </c>
      <c r="X25" s="17"/>
      <c r="Y25" s="3" t="s">
        <v>34</v>
      </c>
      <c r="Z25" s="18">
        <v>26572</v>
      </c>
      <c r="AA25" s="2">
        <f t="shared" si="5"/>
        <v>24</v>
      </c>
      <c r="AC25" s="2" t="s">
        <v>76</v>
      </c>
      <c r="AD25" s="4">
        <v>369.57142857142856</v>
      </c>
      <c r="AE25" s="4">
        <v>203.94200000000001</v>
      </c>
      <c r="AF25" s="2">
        <f t="shared" si="6"/>
        <v>25</v>
      </c>
      <c r="AG25" s="2">
        <f t="shared" si="7"/>
        <v>24</v>
      </c>
      <c r="AH25" s="2">
        <f t="shared" si="8"/>
        <v>16</v>
      </c>
      <c r="AI25" s="2">
        <v>-11</v>
      </c>
      <c r="AJ25" s="2">
        <f t="shared" si="9"/>
        <v>5</v>
      </c>
    </row>
    <row r="26" spans="1:36" x14ac:dyDescent="0.3">
      <c r="A26" s="2" t="s">
        <v>4</v>
      </c>
      <c r="B26" s="2" t="s">
        <v>40</v>
      </c>
      <c r="C26" s="2" t="s">
        <v>41</v>
      </c>
      <c r="D26" s="2">
        <v>74150</v>
      </c>
      <c r="E26" s="2">
        <v>14</v>
      </c>
      <c r="F26" s="5">
        <v>3.3018867924528301</v>
      </c>
      <c r="G26" s="2">
        <v>7</v>
      </c>
      <c r="H26" s="2">
        <v>28.000000000000004</v>
      </c>
      <c r="I26" s="11">
        <v>2369</v>
      </c>
      <c r="J26" s="11">
        <f t="shared" si="0"/>
        <v>317</v>
      </c>
      <c r="K26" s="12">
        <f t="shared" si="1"/>
        <v>74.764150943396217</v>
      </c>
      <c r="L26" s="5">
        <v>31.301886792452834</v>
      </c>
      <c r="M26" s="2">
        <v>25</v>
      </c>
      <c r="N26" s="5">
        <f t="shared" si="2"/>
        <v>106.06603773584905</v>
      </c>
      <c r="O26" s="2">
        <f t="shared" si="10"/>
        <v>105</v>
      </c>
      <c r="Q26" s="2" t="s">
        <v>62</v>
      </c>
      <c r="R26" s="2">
        <v>266630</v>
      </c>
      <c r="S26" s="14">
        <f t="shared" si="3"/>
        <v>25</v>
      </c>
      <c r="T26" s="17"/>
      <c r="U26" s="15" t="s">
        <v>76</v>
      </c>
      <c r="V26" s="2">
        <v>28.5</v>
      </c>
      <c r="W26" s="14">
        <f t="shared" si="4"/>
        <v>25</v>
      </c>
      <c r="X26" s="17"/>
      <c r="Y26" s="3" t="s">
        <v>68</v>
      </c>
      <c r="Z26" s="18">
        <v>21750</v>
      </c>
      <c r="AA26" s="2">
        <f t="shared" si="5"/>
        <v>25</v>
      </c>
      <c r="AC26" s="2" t="s">
        <v>68</v>
      </c>
      <c r="AD26" s="4">
        <v>332.66666666666669</v>
      </c>
      <c r="AE26" s="4">
        <v>234.38050000000001</v>
      </c>
      <c r="AF26" s="2">
        <f t="shared" si="6"/>
        <v>21</v>
      </c>
      <c r="AG26" s="2">
        <f t="shared" si="7"/>
        <v>25</v>
      </c>
      <c r="AH26" s="2">
        <f t="shared" si="8"/>
        <v>16</v>
      </c>
      <c r="AI26" s="2">
        <v>-12</v>
      </c>
      <c r="AJ26" s="2">
        <f t="shared" si="9"/>
        <v>4</v>
      </c>
    </row>
    <row r="27" spans="1:36" x14ac:dyDescent="0.3">
      <c r="A27" s="2" t="s">
        <v>4</v>
      </c>
      <c r="B27" s="2" t="s">
        <v>5</v>
      </c>
      <c r="C27" s="2" t="s">
        <v>42</v>
      </c>
      <c r="D27" s="2">
        <v>31058</v>
      </c>
      <c r="E27" s="2">
        <v>117</v>
      </c>
      <c r="F27" s="5">
        <v>27.594339622641513</v>
      </c>
      <c r="G27" s="2">
        <v>1</v>
      </c>
      <c r="H27" s="2">
        <v>4</v>
      </c>
      <c r="I27" s="11">
        <v>2318</v>
      </c>
      <c r="J27" s="11">
        <f t="shared" si="0"/>
        <v>325</v>
      </c>
      <c r="K27" s="12">
        <f t="shared" si="1"/>
        <v>76.65094339622641</v>
      </c>
      <c r="L27" s="5">
        <v>31.594339622641513</v>
      </c>
      <c r="M27" s="2">
        <v>26</v>
      </c>
      <c r="N27" s="5">
        <f t="shared" si="2"/>
        <v>108.24528301886792</v>
      </c>
      <c r="O27" s="2">
        <f t="shared" si="10"/>
        <v>115</v>
      </c>
    </row>
    <row r="28" spans="1:36" x14ac:dyDescent="0.3">
      <c r="A28" s="2" t="s">
        <v>4</v>
      </c>
      <c r="B28" s="2" t="s">
        <v>29</v>
      </c>
      <c r="C28" s="2" t="s">
        <v>43</v>
      </c>
      <c r="D28" s="2">
        <v>68376</v>
      </c>
      <c r="E28" s="2">
        <v>19</v>
      </c>
      <c r="F28" s="5">
        <v>4.4811320754716979</v>
      </c>
      <c r="G28" s="2">
        <v>7</v>
      </c>
      <c r="H28" s="2">
        <v>28.000000000000004</v>
      </c>
      <c r="I28" s="11">
        <v>4682</v>
      </c>
      <c r="J28" s="11">
        <f t="shared" si="0"/>
        <v>68</v>
      </c>
      <c r="K28" s="12">
        <f t="shared" si="1"/>
        <v>16.037735849056602</v>
      </c>
      <c r="L28" s="5">
        <v>32.481132075471699</v>
      </c>
      <c r="M28" s="2">
        <v>27</v>
      </c>
      <c r="N28" s="5">
        <f t="shared" si="2"/>
        <v>48.518867924528301</v>
      </c>
      <c r="O28" s="2">
        <f t="shared" si="10"/>
        <v>14</v>
      </c>
      <c r="AD28" s="10" t="s">
        <v>473</v>
      </c>
    </row>
    <row r="29" spans="1:36" x14ac:dyDescent="0.3">
      <c r="A29" s="2" t="s">
        <v>4</v>
      </c>
      <c r="B29" s="2" t="s">
        <v>40</v>
      </c>
      <c r="C29" s="2" t="s">
        <v>45</v>
      </c>
      <c r="D29" s="2">
        <v>65147</v>
      </c>
      <c r="E29" s="2">
        <v>20</v>
      </c>
      <c r="F29" s="5">
        <v>4.716981132075472</v>
      </c>
      <c r="G29" s="2">
        <v>7</v>
      </c>
      <c r="H29" s="2">
        <v>28.000000000000004</v>
      </c>
      <c r="I29" s="11">
        <v>4791</v>
      </c>
      <c r="J29" s="11">
        <f t="shared" si="0"/>
        <v>65</v>
      </c>
      <c r="K29" s="12">
        <f t="shared" si="1"/>
        <v>15.330188679245282</v>
      </c>
      <c r="L29" s="5">
        <v>32.716981132075475</v>
      </c>
      <c r="M29" s="2">
        <v>28</v>
      </c>
      <c r="N29" s="5">
        <f t="shared" si="2"/>
        <v>48.047169811320757</v>
      </c>
      <c r="O29" s="2">
        <f t="shared" si="10"/>
        <v>13</v>
      </c>
    </row>
    <row r="30" spans="1:36" x14ac:dyDescent="0.3">
      <c r="A30" s="2" t="s">
        <v>4</v>
      </c>
      <c r="B30" s="2" t="s">
        <v>29</v>
      </c>
      <c r="C30" s="2" t="s">
        <v>47</v>
      </c>
      <c r="D30" s="2">
        <v>62944</v>
      </c>
      <c r="E30" s="2">
        <v>21</v>
      </c>
      <c r="F30" s="5">
        <v>4.9528301886792452</v>
      </c>
      <c r="G30" s="2">
        <v>7</v>
      </c>
      <c r="H30" s="2">
        <v>28.000000000000004</v>
      </c>
      <c r="I30" s="11">
        <v>2907</v>
      </c>
      <c r="J30" s="11">
        <f t="shared" si="0"/>
        <v>248</v>
      </c>
      <c r="K30" s="12">
        <f t="shared" si="1"/>
        <v>58.490566037735846</v>
      </c>
      <c r="L30" s="5">
        <v>32.952830188679251</v>
      </c>
      <c r="M30" s="2">
        <v>29</v>
      </c>
      <c r="N30" s="5">
        <f t="shared" si="2"/>
        <v>91.443396226415103</v>
      </c>
      <c r="O30" s="2">
        <f t="shared" si="10"/>
        <v>73</v>
      </c>
    </row>
    <row r="31" spans="1:36" x14ac:dyDescent="0.3">
      <c r="A31" s="2" t="s">
        <v>4</v>
      </c>
      <c r="B31" s="2" t="s">
        <v>29</v>
      </c>
      <c r="C31" s="2" t="s">
        <v>48</v>
      </c>
      <c r="D31" s="2">
        <v>61348</v>
      </c>
      <c r="E31" s="2">
        <v>23</v>
      </c>
      <c r="F31" s="5">
        <v>5.4245283018867925</v>
      </c>
      <c r="G31" s="2">
        <v>7</v>
      </c>
      <c r="H31" s="2">
        <v>28.000000000000004</v>
      </c>
      <c r="I31" s="11">
        <v>2822</v>
      </c>
      <c r="J31" s="11">
        <f t="shared" si="0"/>
        <v>261</v>
      </c>
      <c r="K31" s="12">
        <f t="shared" si="1"/>
        <v>61.556603773584904</v>
      </c>
      <c r="L31" s="5">
        <v>33.424528301886795</v>
      </c>
      <c r="M31" s="2">
        <v>30</v>
      </c>
      <c r="N31" s="5">
        <f t="shared" si="2"/>
        <v>94.981132075471692</v>
      </c>
      <c r="O31" s="2">
        <f t="shared" si="10"/>
        <v>79</v>
      </c>
    </row>
    <row r="32" spans="1:36" x14ac:dyDescent="0.3">
      <c r="A32" s="2" t="s">
        <v>4</v>
      </c>
      <c r="B32" s="2" t="s">
        <v>29</v>
      </c>
      <c r="C32" s="2" t="s">
        <v>50</v>
      </c>
      <c r="D32" s="2">
        <v>60579</v>
      </c>
      <c r="E32" s="2">
        <v>26</v>
      </c>
      <c r="F32" s="5">
        <v>6.132075471698113</v>
      </c>
      <c r="G32" s="2">
        <v>7</v>
      </c>
      <c r="H32" s="2">
        <v>28.000000000000004</v>
      </c>
      <c r="I32" s="11">
        <v>2725</v>
      </c>
      <c r="J32" s="11">
        <f t="shared" si="0"/>
        <v>272</v>
      </c>
      <c r="K32" s="12">
        <f t="shared" si="1"/>
        <v>64.15094339622641</v>
      </c>
      <c r="L32" s="5">
        <v>34.132075471698116</v>
      </c>
      <c r="M32" s="2">
        <v>31</v>
      </c>
      <c r="N32" s="5">
        <f t="shared" si="2"/>
        <v>98.283018867924525</v>
      </c>
      <c r="O32" s="2">
        <f t="shared" si="10"/>
        <v>84</v>
      </c>
    </row>
    <row r="33" spans="1:15" x14ac:dyDescent="0.3">
      <c r="A33" s="2" t="s">
        <v>4</v>
      </c>
      <c r="B33" s="2" t="s">
        <v>22</v>
      </c>
      <c r="C33" s="2" t="s">
        <v>52</v>
      </c>
      <c r="D33" s="2">
        <v>36939</v>
      </c>
      <c r="E33" s="2">
        <v>77</v>
      </c>
      <c r="F33" s="5">
        <v>18.160377358490564</v>
      </c>
      <c r="G33" s="2">
        <v>4</v>
      </c>
      <c r="H33" s="2">
        <v>16</v>
      </c>
      <c r="I33" s="11">
        <v>5123</v>
      </c>
      <c r="J33" s="11">
        <f t="shared" si="0"/>
        <v>56</v>
      </c>
      <c r="K33" s="12">
        <f t="shared" si="1"/>
        <v>13.20754716981132</v>
      </c>
      <c r="L33" s="5">
        <v>34.160377358490564</v>
      </c>
      <c r="M33" s="2">
        <v>32</v>
      </c>
      <c r="N33" s="5">
        <f t="shared" si="2"/>
        <v>47.367924528301884</v>
      </c>
      <c r="O33" s="2">
        <f t="shared" si="10"/>
        <v>12</v>
      </c>
    </row>
    <row r="34" spans="1:15" x14ac:dyDescent="0.3">
      <c r="A34" s="2" t="s">
        <v>4</v>
      </c>
      <c r="B34" s="2" t="s">
        <v>7</v>
      </c>
      <c r="C34" s="2" t="s">
        <v>53</v>
      </c>
      <c r="D34" s="2">
        <v>29842</v>
      </c>
      <c r="E34" s="2">
        <v>128</v>
      </c>
      <c r="F34" s="5">
        <v>30.188679245283019</v>
      </c>
      <c r="G34" s="2">
        <v>1</v>
      </c>
      <c r="H34" s="2">
        <v>4</v>
      </c>
      <c r="I34" s="11">
        <v>3430</v>
      </c>
      <c r="J34" s="11">
        <f t="shared" si="0"/>
        <v>184</v>
      </c>
      <c r="K34" s="12">
        <f t="shared" si="1"/>
        <v>43.39622641509434</v>
      </c>
      <c r="L34" s="5">
        <v>34.188679245283019</v>
      </c>
      <c r="M34" s="2">
        <v>33</v>
      </c>
      <c r="N34" s="5">
        <f t="shared" si="2"/>
        <v>77.584905660377359</v>
      </c>
      <c r="O34" s="2">
        <f t="shared" si="10"/>
        <v>44</v>
      </c>
    </row>
    <row r="35" spans="1:15" x14ac:dyDescent="0.3">
      <c r="A35" s="2" t="s">
        <v>4</v>
      </c>
      <c r="B35" s="2" t="s">
        <v>29</v>
      </c>
      <c r="C35" s="2" t="s">
        <v>55</v>
      </c>
      <c r="D35" s="2">
        <v>59942</v>
      </c>
      <c r="E35" s="2">
        <v>28</v>
      </c>
      <c r="F35" s="5">
        <v>6.6037735849056602</v>
      </c>
      <c r="G35" s="2">
        <v>7</v>
      </c>
      <c r="H35" s="2">
        <v>28.000000000000004</v>
      </c>
      <c r="I35" s="11">
        <v>3849</v>
      </c>
      <c r="J35" s="11">
        <f t="shared" si="0"/>
        <v>136</v>
      </c>
      <c r="K35" s="12">
        <f t="shared" si="1"/>
        <v>32.075471698113205</v>
      </c>
      <c r="L35" s="5">
        <v>34.603773584905667</v>
      </c>
      <c r="M35" s="2">
        <v>34</v>
      </c>
      <c r="N35" s="5">
        <f t="shared" si="2"/>
        <v>66.679245283018872</v>
      </c>
      <c r="O35" s="2">
        <f t="shared" si="10"/>
        <v>30</v>
      </c>
    </row>
    <row r="36" spans="1:15" x14ac:dyDescent="0.3">
      <c r="A36" s="2" t="s">
        <v>4</v>
      </c>
      <c r="B36" s="2" t="s">
        <v>25</v>
      </c>
      <c r="C36" s="2" t="s">
        <v>57</v>
      </c>
      <c r="D36" s="2">
        <v>29319</v>
      </c>
      <c r="E36" s="2">
        <v>130</v>
      </c>
      <c r="F36" s="5">
        <v>30.660377358490564</v>
      </c>
      <c r="G36" s="2">
        <v>1</v>
      </c>
      <c r="H36" s="2">
        <v>4</v>
      </c>
      <c r="I36" s="11">
        <v>5835</v>
      </c>
      <c r="J36" s="11">
        <f t="shared" si="0"/>
        <v>17</v>
      </c>
      <c r="K36" s="12">
        <f t="shared" si="1"/>
        <v>4.0094339622641506</v>
      </c>
      <c r="L36" s="5">
        <v>34.660377358490564</v>
      </c>
      <c r="M36" s="2">
        <v>35</v>
      </c>
      <c r="N36" s="5">
        <f t="shared" si="2"/>
        <v>38.669811320754718</v>
      </c>
      <c r="O36" s="2">
        <f t="shared" si="10"/>
        <v>8</v>
      </c>
    </row>
    <row r="37" spans="1:15" x14ac:dyDescent="0.3">
      <c r="A37" s="2" t="s">
        <v>4</v>
      </c>
      <c r="B37" s="2" t="s">
        <v>29</v>
      </c>
      <c r="C37" s="2" t="s">
        <v>59</v>
      </c>
      <c r="D37" s="2">
        <v>58370</v>
      </c>
      <c r="E37" s="2">
        <v>31</v>
      </c>
      <c r="F37" s="5">
        <v>7.3113207547169807</v>
      </c>
      <c r="G37" s="2">
        <v>7</v>
      </c>
      <c r="H37" s="2">
        <v>28.000000000000004</v>
      </c>
      <c r="I37" s="11">
        <v>3350</v>
      </c>
      <c r="J37" s="11">
        <f t="shared" si="0"/>
        <v>196</v>
      </c>
      <c r="K37" s="12">
        <f t="shared" si="1"/>
        <v>46.226415094339622</v>
      </c>
      <c r="L37" s="5">
        <v>35.311320754716988</v>
      </c>
      <c r="M37" s="2">
        <v>36</v>
      </c>
      <c r="N37" s="5">
        <f t="shared" si="2"/>
        <v>81.537735849056617</v>
      </c>
      <c r="O37" s="2">
        <f t="shared" si="10"/>
        <v>55</v>
      </c>
    </row>
    <row r="38" spans="1:15" x14ac:dyDescent="0.3">
      <c r="A38" s="2" t="s">
        <v>4</v>
      </c>
      <c r="B38" s="2" t="s">
        <v>40</v>
      </c>
      <c r="C38" s="2" t="s">
        <v>61</v>
      </c>
      <c r="D38" s="2">
        <v>55494</v>
      </c>
      <c r="E38" s="2">
        <v>32</v>
      </c>
      <c r="F38" s="5">
        <v>7.5471698113207548</v>
      </c>
      <c r="G38" s="2">
        <v>7</v>
      </c>
      <c r="H38" s="2">
        <v>28.000000000000004</v>
      </c>
      <c r="I38" s="11">
        <v>3363</v>
      </c>
      <c r="J38" s="11">
        <f t="shared" si="0"/>
        <v>193</v>
      </c>
      <c r="K38" s="12">
        <f t="shared" si="1"/>
        <v>45.518867924528301</v>
      </c>
      <c r="L38" s="5">
        <v>35.547169811320757</v>
      </c>
      <c r="M38" s="2">
        <v>37</v>
      </c>
      <c r="N38" s="5">
        <f t="shared" si="2"/>
        <v>81.066037735849051</v>
      </c>
      <c r="O38" s="2">
        <f t="shared" si="10"/>
        <v>51</v>
      </c>
    </row>
    <row r="39" spans="1:15" x14ac:dyDescent="0.3">
      <c r="A39" s="2" t="s">
        <v>4</v>
      </c>
      <c r="B39" s="2" t="s">
        <v>22</v>
      </c>
      <c r="C39" s="2" t="s">
        <v>63</v>
      </c>
      <c r="D39" s="2">
        <v>36238</v>
      </c>
      <c r="E39" s="2">
        <v>84</v>
      </c>
      <c r="F39" s="5">
        <v>19.811320754716981</v>
      </c>
      <c r="G39" s="2">
        <v>4</v>
      </c>
      <c r="H39" s="2">
        <v>16</v>
      </c>
      <c r="I39" s="11">
        <v>5114</v>
      </c>
      <c r="J39" s="11">
        <f t="shared" si="0"/>
        <v>57</v>
      </c>
      <c r="K39" s="12">
        <f t="shared" si="1"/>
        <v>13.443396226415095</v>
      </c>
      <c r="L39" s="5">
        <v>35.811320754716981</v>
      </c>
      <c r="M39" s="2">
        <v>38</v>
      </c>
      <c r="N39" s="5">
        <f t="shared" si="2"/>
        <v>49.254716981132077</v>
      </c>
      <c r="O39" s="2">
        <f t="shared" si="10"/>
        <v>15</v>
      </c>
    </row>
    <row r="40" spans="1:15" x14ac:dyDescent="0.3">
      <c r="A40" s="2" t="s">
        <v>4</v>
      </c>
      <c r="B40" s="2" t="s">
        <v>25</v>
      </c>
      <c r="C40" s="2" t="s">
        <v>65</v>
      </c>
      <c r="D40" s="2">
        <v>28980</v>
      </c>
      <c r="E40" s="2">
        <v>135</v>
      </c>
      <c r="F40" s="5">
        <v>31.839622641509436</v>
      </c>
      <c r="G40" s="2">
        <v>1</v>
      </c>
      <c r="H40" s="2">
        <v>4</v>
      </c>
      <c r="I40" s="11">
        <v>2639</v>
      </c>
      <c r="J40" s="11">
        <f t="shared" si="0"/>
        <v>282</v>
      </c>
      <c r="K40" s="12">
        <f t="shared" si="1"/>
        <v>66.509433962264154</v>
      </c>
      <c r="L40" s="5">
        <v>35.839622641509436</v>
      </c>
      <c r="M40" s="2">
        <v>39</v>
      </c>
      <c r="N40" s="5">
        <f t="shared" si="2"/>
        <v>102.34905660377359</v>
      </c>
      <c r="O40" s="2">
        <f t="shared" si="10"/>
        <v>95</v>
      </c>
    </row>
    <row r="41" spans="1:15" x14ac:dyDescent="0.3">
      <c r="A41" s="2" t="s">
        <v>4</v>
      </c>
      <c r="B41" s="2" t="s">
        <v>34</v>
      </c>
      <c r="C41" s="2" t="s">
        <v>67</v>
      </c>
      <c r="D41" s="2">
        <v>53491</v>
      </c>
      <c r="E41" s="2">
        <v>34</v>
      </c>
      <c r="F41" s="5">
        <v>8.0188679245283012</v>
      </c>
      <c r="G41" s="2">
        <v>7</v>
      </c>
      <c r="H41" s="2">
        <v>28.000000000000004</v>
      </c>
      <c r="I41" s="11">
        <v>1756</v>
      </c>
      <c r="J41" s="11">
        <f t="shared" si="0"/>
        <v>385</v>
      </c>
      <c r="K41" s="12">
        <f t="shared" si="1"/>
        <v>90.801886792452834</v>
      </c>
      <c r="L41" s="5">
        <v>36.018867924528308</v>
      </c>
      <c r="M41" s="2">
        <v>40</v>
      </c>
      <c r="N41" s="5">
        <f t="shared" si="2"/>
        <v>126.82075471698114</v>
      </c>
      <c r="O41" s="2">
        <f t="shared" si="10"/>
        <v>157</v>
      </c>
    </row>
    <row r="42" spans="1:15" x14ac:dyDescent="0.3">
      <c r="A42" s="2" t="s">
        <v>4</v>
      </c>
      <c r="B42" s="2" t="s">
        <v>27</v>
      </c>
      <c r="C42" s="2" t="s">
        <v>69</v>
      </c>
      <c r="D42" s="2">
        <v>43639</v>
      </c>
      <c r="E42" s="2">
        <v>52</v>
      </c>
      <c r="F42" s="5">
        <v>12.264150943396226</v>
      </c>
      <c r="G42" s="2">
        <v>6</v>
      </c>
      <c r="H42" s="2">
        <v>24</v>
      </c>
      <c r="I42" s="11">
        <v>3417</v>
      </c>
      <c r="J42" s="11">
        <f t="shared" si="0"/>
        <v>186</v>
      </c>
      <c r="K42" s="12">
        <f t="shared" si="1"/>
        <v>43.867924528301891</v>
      </c>
      <c r="L42" s="5">
        <v>36.264150943396224</v>
      </c>
      <c r="M42" s="2">
        <v>41</v>
      </c>
      <c r="N42" s="5">
        <f t="shared" si="2"/>
        <v>80.132075471698116</v>
      </c>
      <c r="O42" s="2">
        <f t="shared" si="10"/>
        <v>48</v>
      </c>
    </row>
    <row r="43" spans="1:15" x14ac:dyDescent="0.3">
      <c r="A43" s="2" t="s">
        <v>4</v>
      </c>
      <c r="B43" s="2" t="s">
        <v>29</v>
      </c>
      <c r="C43" s="2" t="s">
        <v>71</v>
      </c>
      <c r="D43" s="2">
        <v>52078</v>
      </c>
      <c r="E43" s="2">
        <v>37</v>
      </c>
      <c r="F43" s="5">
        <v>8.7264150943396217</v>
      </c>
      <c r="G43" s="2">
        <v>7</v>
      </c>
      <c r="H43" s="2">
        <v>28.000000000000004</v>
      </c>
      <c r="I43" s="11">
        <v>3140</v>
      </c>
      <c r="J43" s="11">
        <f t="shared" si="0"/>
        <v>219</v>
      </c>
      <c r="K43" s="12">
        <f t="shared" si="1"/>
        <v>51.65094339622641</v>
      </c>
      <c r="L43" s="5">
        <v>36.726415094339629</v>
      </c>
      <c r="M43" s="2">
        <v>42</v>
      </c>
      <c r="N43" s="5">
        <f t="shared" si="2"/>
        <v>88.377358490566039</v>
      </c>
      <c r="O43" s="2">
        <f t="shared" si="10"/>
        <v>64</v>
      </c>
    </row>
    <row r="44" spans="1:15" x14ac:dyDescent="0.3">
      <c r="A44" s="2" t="s">
        <v>4</v>
      </c>
      <c r="B44" s="2" t="s">
        <v>5</v>
      </c>
      <c r="C44" s="2" t="s">
        <v>73</v>
      </c>
      <c r="D44" s="2">
        <v>28499</v>
      </c>
      <c r="E44" s="2">
        <v>143</v>
      </c>
      <c r="F44" s="5">
        <v>33.726415094339622</v>
      </c>
      <c r="G44" s="2">
        <v>1</v>
      </c>
      <c r="H44" s="2">
        <v>4</v>
      </c>
      <c r="I44" s="11">
        <v>3063</v>
      </c>
      <c r="J44" s="11">
        <f t="shared" si="0"/>
        <v>226</v>
      </c>
      <c r="K44" s="12">
        <f t="shared" si="1"/>
        <v>53.301886792452834</v>
      </c>
      <c r="L44" s="5">
        <v>37.726415094339622</v>
      </c>
      <c r="M44" s="2">
        <v>43</v>
      </c>
      <c r="N44" s="5">
        <f t="shared" si="2"/>
        <v>91.028301886792462</v>
      </c>
      <c r="O44" s="2">
        <f t="shared" si="10"/>
        <v>71</v>
      </c>
    </row>
    <row r="45" spans="1:15" x14ac:dyDescent="0.3">
      <c r="A45" s="2" t="s">
        <v>4</v>
      </c>
      <c r="B45" s="2" t="s">
        <v>5</v>
      </c>
      <c r="C45" s="2" t="s">
        <v>75</v>
      </c>
      <c r="D45" s="2">
        <v>28303</v>
      </c>
      <c r="E45" s="2">
        <v>146</v>
      </c>
      <c r="F45" s="5">
        <v>34.433962264150942</v>
      </c>
      <c r="G45" s="2">
        <v>1</v>
      </c>
      <c r="H45" s="2">
        <v>4</v>
      </c>
      <c r="I45" s="11">
        <v>3653</v>
      </c>
      <c r="J45" s="11">
        <f t="shared" si="0"/>
        <v>153</v>
      </c>
      <c r="K45" s="12">
        <f t="shared" si="1"/>
        <v>36.084905660377359</v>
      </c>
      <c r="L45" s="5">
        <v>38.433962264150942</v>
      </c>
      <c r="M45" s="2">
        <v>44</v>
      </c>
      <c r="N45" s="5">
        <f t="shared" si="2"/>
        <v>74.518867924528308</v>
      </c>
      <c r="O45" s="2">
        <f t="shared" si="10"/>
        <v>40</v>
      </c>
    </row>
    <row r="46" spans="1:15" x14ac:dyDescent="0.3">
      <c r="A46" s="2" t="s">
        <v>4</v>
      </c>
      <c r="B46" s="2" t="s">
        <v>40</v>
      </c>
      <c r="C46" s="2" t="s">
        <v>77</v>
      </c>
      <c r="D46" s="2">
        <v>47296</v>
      </c>
      <c r="E46" s="2">
        <v>45</v>
      </c>
      <c r="F46" s="5">
        <v>10.613207547169811</v>
      </c>
      <c r="G46" s="2">
        <v>7</v>
      </c>
      <c r="H46" s="2">
        <v>28.000000000000004</v>
      </c>
      <c r="I46" s="11">
        <v>3089</v>
      </c>
      <c r="J46" s="11">
        <f t="shared" si="0"/>
        <v>222</v>
      </c>
      <c r="K46" s="12">
        <f t="shared" si="1"/>
        <v>52.358490566037744</v>
      </c>
      <c r="L46" s="5">
        <v>38.613207547169814</v>
      </c>
      <c r="M46" s="2">
        <v>45</v>
      </c>
      <c r="N46" s="5">
        <f t="shared" si="2"/>
        <v>90.971698113207566</v>
      </c>
      <c r="O46" s="2">
        <f t="shared" si="10"/>
        <v>69</v>
      </c>
    </row>
    <row r="47" spans="1:15" x14ac:dyDescent="0.3">
      <c r="A47" s="2" t="s">
        <v>4</v>
      </c>
      <c r="B47" s="2" t="s">
        <v>29</v>
      </c>
      <c r="C47" s="2" t="s">
        <v>78</v>
      </c>
      <c r="D47" s="2">
        <v>45636</v>
      </c>
      <c r="E47" s="2">
        <v>49</v>
      </c>
      <c r="F47" s="5">
        <v>11.556603773584905</v>
      </c>
      <c r="G47" s="2">
        <v>7</v>
      </c>
      <c r="H47" s="2">
        <v>28.000000000000004</v>
      </c>
      <c r="I47" s="11">
        <v>1855</v>
      </c>
      <c r="J47" s="11">
        <f t="shared" si="0"/>
        <v>372</v>
      </c>
      <c r="K47" s="12">
        <f t="shared" si="1"/>
        <v>87.735849056603783</v>
      </c>
      <c r="L47" s="5">
        <v>39.556603773584911</v>
      </c>
      <c r="M47" s="2">
        <v>46</v>
      </c>
      <c r="N47" s="5">
        <f t="shared" si="2"/>
        <v>127.29245283018869</v>
      </c>
      <c r="O47" s="2">
        <f t="shared" si="10"/>
        <v>158</v>
      </c>
    </row>
    <row r="48" spans="1:15" x14ac:dyDescent="0.3">
      <c r="A48" s="2" t="s">
        <v>4</v>
      </c>
      <c r="B48" s="2" t="s">
        <v>20</v>
      </c>
      <c r="C48" s="2" t="s">
        <v>79</v>
      </c>
      <c r="D48" s="2">
        <v>33363</v>
      </c>
      <c r="E48" s="2">
        <v>102</v>
      </c>
      <c r="F48" s="5">
        <v>24.056603773584907</v>
      </c>
      <c r="G48" s="2">
        <v>4</v>
      </c>
      <c r="H48" s="2">
        <v>16</v>
      </c>
      <c r="I48" s="11">
        <v>5258</v>
      </c>
      <c r="J48" s="11">
        <f t="shared" si="0"/>
        <v>45</v>
      </c>
      <c r="K48" s="12">
        <f t="shared" si="1"/>
        <v>10.613207547169811</v>
      </c>
      <c r="L48" s="5">
        <v>40.056603773584911</v>
      </c>
      <c r="M48" s="2">
        <v>47</v>
      </c>
      <c r="N48" s="5">
        <f t="shared" si="2"/>
        <v>50.669811320754718</v>
      </c>
      <c r="O48" s="2">
        <f t="shared" si="10"/>
        <v>17</v>
      </c>
    </row>
    <row r="49" spans="1:15" x14ac:dyDescent="0.3">
      <c r="A49" s="2" t="s">
        <v>4</v>
      </c>
      <c r="B49" s="2" t="s">
        <v>7</v>
      </c>
      <c r="C49" s="2" t="s">
        <v>80</v>
      </c>
      <c r="D49" s="2">
        <v>27303</v>
      </c>
      <c r="E49" s="2">
        <v>153</v>
      </c>
      <c r="F49" s="5">
        <v>36.084905660377359</v>
      </c>
      <c r="G49" s="2">
        <v>1</v>
      </c>
      <c r="H49" s="2">
        <v>4</v>
      </c>
      <c r="I49" s="11">
        <v>3156</v>
      </c>
      <c r="J49" s="11">
        <f t="shared" si="0"/>
        <v>216</v>
      </c>
      <c r="K49" s="12">
        <f t="shared" si="1"/>
        <v>50.943396226415096</v>
      </c>
      <c r="L49" s="5">
        <v>40.084905660377359</v>
      </c>
      <c r="M49" s="2">
        <v>48</v>
      </c>
      <c r="N49" s="5">
        <f t="shared" si="2"/>
        <v>91.028301886792462</v>
      </c>
      <c r="O49" s="2">
        <f t="shared" si="10"/>
        <v>71</v>
      </c>
    </row>
    <row r="50" spans="1:15" x14ac:dyDescent="0.3">
      <c r="A50" s="2" t="s">
        <v>4</v>
      </c>
      <c r="B50" s="2" t="s">
        <v>22</v>
      </c>
      <c r="C50" s="2" t="s">
        <v>81</v>
      </c>
      <c r="D50" s="2">
        <v>33149</v>
      </c>
      <c r="E50" s="2">
        <v>104</v>
      </c>
      <c r="F50" s="5">
        <v>24.528301886792452</v>
      </c>
      <c r="G50" s="2">
        <v>4</v>
      </c>
      <c r="H50" s="2">
        <v>16</v>
      </c>
      <c r="I50" s="11">
        <v>4745</v>
      </c>
      <c r="J50" s="11">
        <f t="shared" si="0"/>
        <v>66</v>
      </c>
      <c r="K50" s="12">
        <f t="shared" si="1"/>
        <v>15.566037735849056</v>
      </c>
      <c r="L50" s="5">
        <v>40.528301886792448</v>
      </c>
      <c r="M50" s="2">
        <v>49</v>
      </c>
      <c r="N50" s="5">
        <f t="shared" si="2"/>
        <v>56.094339622641506</v>
      </c>
      <c r="O50" s="2">
        <f t="shared" si="10"/>
        <v>21</v>
      </c>
    </row>
    <row r="51" spans="1:15" x14ac:dyDescent="0.3">
      <c r="A51" s="2" t="s">
        <v>4</v>
      </c>
      <c r="B51" s="2" t="s">
        <v>20</v>
      </c>
      <c r="C51" s="2" t="s">
        <v>82</v>
      </c>
      <c r="D51" s="2">
        <v>32975</v>
      </c>
      <c r="E51" s="2">
        <v>106</v>
      </c>
      <c r="F51" s="5">
        <v>25</v>
      </c>
      <c r="G51" s="2">
        <v>4</v>
      </c>
      <c r="H51" s="2">
        <v>16</v>
      </c>
      <c r="I51" s="11">
        <v>6063</v>
      </c>
      <c r="J51" s="11">
        <f t="shared" si="0"/>
        <v>12</v>
      </c>
      <c r="K51" s="12">
        <f t="shared" si="1"/>
        <v>2.8301886792452833</v>
      </c>
      <c r="L51" s="5">
        <v>41</v>
      </c>
      <c r="M51" s="2">
        <v>50</v>
      </c>
      <c r="N51" s="5">
        <f t="shared" si="2"/>
        <v>43.830188679245282</v>
      </c>
      <c r="O51" s="2">
        <f t="shared" si="10"/>
        <v>10</v>
      </c>
    </row>
    <row r="52" spans="1:15" x14ac:dyDescent="0.3">
      <c r="A52" s="2" t="s">
        <v>4</v>
      </c>
      <c r="B52" s="2" t="s">
        <v>7</v>
      </c>
      <c r="C52" s="2" t="s">
        <v>83</v>
      </c>
      <c r="D52" s="2">
        <v>27182</v>
      </c>
      <c r="E52" s="2">
        <v>158</v>
      </c>
      <c r="F52" s="5">
        <v>37.264150943396224</v>
      </c>
      <c r="G52" s="2">
        <v>1</v>
      </c>
      <c r="H52" s="2">
        <v>4</v>
      </c>
      <c r="I52" s="11">
        <v>2342</v>
      </c>
      <c r="J52" s="11">
        <f t="shared" si="0"/>
        <v>324</v>
      </c>
      <c r="K52" s="12">
        <f t="shared" si="1"/>
        <v>76.415094339622641</v>
      </c>
      <c r="L52" s="5">
        <v>41.264150943396224</v>
      </c>
      <c r="M52" s="2">
        <v>51</v>
      </c>
      <c r="N52" s="5">
        <f t="shared" si="2"/>
        <v>117.67924528301887</v>
      </c>
      <c r="O52" s="2">
        <f t="shared" si="10"/>
        <v>138</v>
      </c>
    </row>
    <row r="53" spans="1:15" x14ac:dyDescent="0.3">
      <c r="A53" s="2" t="s">
        <v>4</v>
      </c>
      <c r="B53" s="2" t="s">
        <v>22</v>
      </c>
      <c r="C53" s="2" t="s">
        <v>84</v>
      </c>
      <c r="D53" s="2">
        <v>32259</v>
      </c>
      <c r="E53" s="2">
        <v>108</v>
      </c>
      <c r="F53" s="5">
        <v>25.471698113207548</v>
      </c>
      <c r="G53" s="2">
        <v>4</v>
      </c>
      <c r="H53" s="2">
        <v>16</v>
      </c>
      <c r="I53" s="11">
        <v>2813</v>
      </c>
      <c r="J53" s="11">
        <f t="shared" si="0"/>
        <v>264</v>
      </c>
      <c r="K53" s="12">
        <f t="shared" si="1"/>
        <v>62.264150943396224</v>
      </c>
      <c r="L53" s="5">
        <v>41.471698113207552</v>
      </c>
      <c r="M53" s="2">
        <v>52</v>
      </c>
      <c r="N53" s="5">
        <f t="shared" si="2"/>
        <v>103.73584905660377</v>
      </c>
      <c r="O53" s="2">
        <f t="shared" si="10"/>
        <v>99</v>
      </c>
    </row>
    <row r="54" spans="1:15" x14ac:dyDescent="0.3">
      <c r="A54" s="2" t="s">
        <v>4</v>
      </c>
      <c r="B54" s="2" t="s">
        <v>25</v>
      </c>
      <c r="C54" s="2" t="s">
        <v>85</v>
      </c>
      <c r="D54" s="2">
        <v>27002</v>
      </c>
      <c r="E54" s="2">
        <v>160</v>
      </c>
      <c r="F54" s="5">
        <v>37.735849056603776</v>
      </c>
      <c r="G54" s="2">
        <v>1</v>
      </c>
      <c r="H54" s="2">
        <v>4</v>
      </c>
      <c r="I54" s="11">
        <v>5434</v>
      </c>
      <c r="J54" s="11">
        <f t="shared" si="0"/>
        <v>33</v>
      </c>
      <c r="K54" s="12">
        <f t="shared" si="1"/>
        <v>7.783018867924528</v>
      </c>
      <c r="L54" s="5">
        <v>41.735849056603776</v>
      </c>
      <c r="M54" s="2">
        <v>53</v>
      </c>
      <c r="N54" s="5">
        <f t="shared" si="2"/>
        <v>49.518867924528301</v>
      </c>
      <c r="O54" s="2">
        <f t="shared" si="10"/>
        <v>16</v>
      </c>
    </row>
    <row r="55" spans="1:15" x14ac:dyDescent="0.3">
      <c r="A55" s="2" t="s">
        <v>4</v>
      </c>
      <c r="B55" s="2" t="s">
        <v>34</v>
      </c>
      <c r="C55" s="2" t="s">
        <v>86</v>
      </c>
      <c r="D55" s="2">
        <v>40469</v>
      </c>
      <c r="E55" s="2">
        <v>63</v>
      </c>
      <c r="F55" s="5">
        <v>14.858490566037736</v>
      </c>
      <c r="G55" s="2">
        <v>7</v>
      </c>
      <c r="H55" s="2">
        <v>28.000000000000004</v>
      </c>
      <c r="I55" s="11">
        <v>2547</v>
      </c>
      <c r="J55" s="11">
        <f t="shared" si="0"/>
        <v>300</v>
      </c>
      <c r="K55" s="12">
        <f t="shared" si="1"/>
        <v>70.754716981132077</v>
      </c>
      <c r="L55" s="5">
        <v>42.858490566037737</v>
      </c>
      <c r="M55" s="2">
        <v>54</v>
      </c>
      <c r="N55" s="5">
        <f t="shared" si="2"/>
        <v>113.61320754716982</v>
      </c>
      <c r="O55" s="2">
        <f t="shared" si="10"/>
        <v>127</v>
      </c>
    </row>
    <row r="56" spans="1:15" x14ac:dyDescent="0.3">
      <c r="A56" s="2" t="s">
        <v>4</v>
      </c>
      <c r="B56" s="2" t="s">
        <v>7</v>
      </c>
      <c r="C56" s="2" t="s">
        <v>87</v>
      </c>
      <c r="D56" s="2">
        <v>26587</v>
      </c>
      <c r="E56" s="2">
        <v>165</v>
      </c>
      <c r="F56" s="5">
        <v>38.915094339622641</v>
      </c>
      <c r="G56" s="2">
        <v>1</v>
      </c>
      <c r="H56" s="2">
        <v>4</v>
      </c>
      <c r="I56" s="11">
        <v>1800</v>
      </c>
      <c r="J56" s="11">
        <f t="shared" si="0"/>
        <v>380</v>
      </c>
      <c r="K56" s="12">
        <f t="shared" si="1"/>
        <v>89.622641509433961</v>
      </c>
      <c r="L56" s="5">
        <v>42.915094339622641</v>
      </c>
      <c r="M56" s="2">
        <v>55</v>
      </c>
      <c r="N56" s="5">
        <f t="shared" si="2"/>
        <v>132.53773584905662</v>
      </c>
      <c r="O56" s="2">
        <f t="shared" si="10"/>
        <v>172</v>
      </c>
    </row>
    <row r="57" spans="1:15" x14ac:dyDescent="0.3">
      <c r="A57" s="2" t="s">
        <v>4</v>
      </c>
      <c r="B57" s="2" t="s">
        <v>7</v>
      </c>
      <c r="C57" s="2" t="s">
        <v>88</v>
      </c>
      <c r="D57" s="2">
        <v>26002</v>
      </c>
      <c r="E57" s="2">
        <v>171</v>
      </c>
      <c r="F57" s="5">
        <v>40.330188679245282</v>
      </c>
      <c r="G57" s="2">
        <v>1</v>
      </c>
      <c r="H57" s="2">
        <v>4</v>
      </c>
      <c r="I57" s="11">
        <v>2795</v>
      </c>
      <c r="J57" s="11">
        <f t="shared" si="0"/>
        <v>267</v>
      </c>
      <c r="K57" s="12">
        <f t="shared" si="1"/>
        <v>62.971698113207552</v>
      </c>
      <c r="L57" s="5">
        <v>44.330188679245282</v>
      </c>
      <c r="M57" s="2">
        <v>56</v>
      </c>
      <c r="N57" s="5">
        <f t="shared" si="2"/>
        <v>107.30188679245283</v>
      </c>
      <c r="O57" s="2">
        <f t="shared" si="10"/>
        <v>111</v>
      </c>
    </row>
    <row r="58" spans="1:15" x14ac:dyDescent="0.3">
      <c r="A58" s="2" t="s">
        <v>4</v>
      </c>
      <c r="B58" s="2" t="s">
        <v>40</v>
      </c>
      <c r="C58" s="2" t="s">
        <v>89</v>
      </c>
      <c r="D58" s="2">
        <v>38986</v>
      </c>
      <c r="E58" s="2">
        <v>72</v>
      </c>
      <c r="F58" s="5">
        <v>16.981132075471699</v>
      </c>
      <c r="G58" s="2">
        <v>7</v>
      </c>
      <c r="H58" s="2">
        <v>28.000000000000004</v>
      </c>
      <c r="I58" s="11">
        <v>3056</v>
      </c>
      <c r="J58" s="11">
        <f t="shared" si="0"/>
        <v>231</v>
      </c>
      <c r="K58" s="12">
        <f t="shared" si="1"/>
        <v>54.481132075471692</v>
      </c>
      <c r="L58" s="5">
        <v>44.981132075471706</v>
      </c>
      <c r="M58" s="2">
        <v>57</v>
      </c>
      <c r="N58" s="5">
        <f t="shared" si="2"/>
        <v>99.462264150943398</v>
      </c>
      <c r="O58" s="2">
        <f t="shared" si="10"/>
        <v>88</v>
      </c>
    </row>
    <row r="59" spans="1:15" x14ac:dyDescent="0.3">
      <c r="A59" s="2" t="s">
        <v>4</v>
      </c>
      <c r="B59" s="2" t="s">
        <v>40</v>
      </c>
      <c r="C59" s="2" t="s">
        <v>90</v>
      </c>
      <c r="D59" s="2">
        <v>37643</v>
      </c>
      <c r="E59" s="2">
        <v>75</v>
      </c>
      <c r="F59" s="5">
        <v>17.688679245283019</v>
      </c>
      <c r="G59" s="2">
        <v>7</v>
      </c>
      <c r="H59" s="2">
        <v>28.000000000000004</v>
      </c>
      <c r="I59" s="11">
        <v>3187</v>
      </c>
      <c r="J59" s="11">
        <f t="shared" si="0"/>
        <v>213</v>
      </c>
      <c r="K59" s="12">
        <f t="shared" si="1"/>
        <v>50.235849056603776</v>
      </c>
      <c r="L59" s="5">
        <v>45.688679245283026</v>
      </c>
      <c r="M59" s="2">
        <v>58</v>
      </c>
      <c r="N59" s="5">
        <f t="shared" si="2"/>
        <v>95.924528301886795</v>
      </c>
      <c r="O59" s="2">
        <f t="shared" si="10"/>
        <v>80</v>
      </c>
    </row>
    <row r="60" spans="1:15" x14ac:dyDescent="0.3">
      <c r="A60" s="2" t="s">
        <v>4</v>
      </c>
      <c r="B60" s="2" t="s">
        <v>34</v>
      </c>
      <c r="C60" s="2" t="s">
        <v>91</v>
      </c>
      <c r="D60" s="2">
        <v>37594</v>
      </c>
      <c r="E60" s="2">
        <v>76</v>
      </c>
      <c r="F60" s="5">
        <v>17.924528301886792</v>
      </c>
      <c r="G60" s="2">
        <v>7</v>
      </c>
      <c r="H60" s="2">
        <v>28.000000000000004</v>
      </c>
      <c r="I60" s="11">
        <v>1088</v>
      </c>
      <c r="J60" s="11">
        <f t="shared" si="0"/>
        <v>414</v>
      </c>
      <c r="K60" s="12">
        <f t="shared" si="1"/>
        <v>97.641509433962256</v>
      </c>
      <c r="L60" s="5">
        <v>45.924528301886795</v>
      </c>
      <c r="M60" s="2">
        <v>59</v>
      </c>
      <c r="N60" s="5">
        <f t="shared" si="2"/>
        <v>143.56603773584905</v>
      </c>
      <c r="O60" s="2">
        <f t="shared" si="10"/>
        <v>199</v>
      </c>
    </row>
    <row r="61" spans="1:15" x14ac:dyDescent="0.3">
      <c r="A61" s="2" t="s">
        <v>4</v>
      </c>
      <c r="B61" s="2" t="s">
        <v>7</v>
      </c>
      <c r="C61" s="2" t="s">
        <v>92</v>
      </c>
      <c r="D61" s="2">
        <v>24988</v>
      </c>
      <c r="E61" s="2">
        <v>179</v>
      </c>
      <c r="F61" s="5">
        <v>42.216981132075468</v>
      </c>
      <c r="G61" s="2">
        <v>1</v>
      </c>
      <c r="H61" s="2">
        <v>4</v>
      </c>
      <c r="I61" s="11">
        <v>2829</v>
      </c>
      <c r="J61" s="11">
        <f t="shared" si="0"/>
        <v>260</v>
      </c>
      <c r="K61" s="12">
        <f t="shared" si="1"/>
        <v>61.320754716981128</v>
      </c>
      <c r="L61" s="5">
        <v>46.216981132075468</v>
      </c>
      <c r="M61" s="2">
        <v>60</v>
      </c>
      <c r="N61" s="5">
        <f t="shared" si="2"/>
        <v>107.53773584905659</v>
      </c>
      <c r="O61" s="2">
        <f t="shared" si="10"/>
        <v>113</v>
      </c>
    </row>
    <row r="62" spans="1:15" x14ac:dyDescent="0.3">
      <c r="A62" s="2" t="s">
        <v>4</v>
      </c>
      <c r="B62" s="2" t="s">
        <v>29</v>
      </c>
      <c r="C62" s="2" t="s">
        <v>93</v>
      </c>
      <c r="D62" s="2">
        <v>36619</v>
      </c>
      <c r="E62" s="2">
        <v>79</v>
      </c>
      <c r="F62" s="5">
        <v>18.632075471698112</v>
      </c>
      <c r="G62" s="2">
        <v>7</v>
      </c>
      <c r="H62" s="2">
        <v>28.000000000000004</v>
      </c>
      <c r="I62" s="11">
        <v>5754</v>
      </c>
      <c r="J62" s="11">
        <f t="shared" si="0"/>
        <v>19</v>
      </c>
      <c r="K62" s="12">
        <f t="shared" si="1"/>
        <v>4.4811320754716979</v>
      </c>
      <c r="L62" s="5">
        <v>46.632075471698116</v>
      </c>
      <c r="M62" s="2">
        <v>61</v>
      </c>
      <c r="N62" s="5">
        <f t="shared" si="2"/>
        <v>51.113207547169814</v>
      </c>
      <c r="O62" s="2">
        <f t="shared" si="10"/>
        <v>18</v>
      </c>
    </row>
    <row r="63" spans="1:15" x14ac:dyDescent="0.3">
      <c r="A63" s="2" t="s">
        <v>4</v>
      </c>
      <c r="B63" s="2" t="s">
        <v>34</v>
      </c>
      <c r="C63" s="2" t="s">
        <v>94</v>
      </c>
      <c r="D63" s="2">
        <v>36598</v>
      </c>
      <c r="E63" s="2">
        <v>80</v>
      </c>
      <c r="F63" s="5">
        <v>18.867924528301888</v>
      </c>
      <c r="G63" s="2">
        <v>7</v>
      </c>
      <c r="H63" s="2">
        <v>28.000000000000004</v>
      </c>
      <c r="I63" s="11">
        <v>1339</v>
      </c>
      <c r="J63" s="11">
        <f t="shared" si="0"/>
        <v>405</v>
      </c>
      <c r="K63" s="12">
        <f t="shared" si="1"/>
        <v>95.518867924528308</v>
      </c>
      <c r="L63" s="5">
        <v>46.867924528301891</v>
      </c>
      <c r="M63" s="2">
        <v>62</v>
      </c>
      <c r="N63" s="5">
        <f t="shared" si="2"/>
        <v>142.38679245283021</v>
      </c>
      <c r="O63" s="2">
        <f t="shared" si="10"/>
        <v>196</v>
      </c>
    </row>
    <row r="64" spans="1:15" x14ac:dyDescent="0.3">
      <c r="A64" s="2" t="s">
        <v>4</v>
      </c>
      <c r="B64" s="2" t="s">
        <v>49</v>
      </c>
      <c r="C64" s="2" t="s">
        <v>95</v>
      </c>
      <c r="D64" s="2">
        <v>70822</v>
      </c>
      <c r="E64" s="2">
        <v>16</v>
      </c>
      <c r="F64" s="5">
        <v>3.7735849056603774</v>
      </c>
      <c r="G64" s="2">
        <v>11</v>
      </c>
      <c r="H64" s="2">
        <v>44</v>
      </c>
      <c r="I64" s="11">
        <v>3074</v>
      </c>
      <c r="J64" s="11">
        <f t="shared" si="0"/>
        <v>225</v>
      </c>
      <c r="K64" s="12">
        <f t="shared" si="1"/>
        <v>53.066037735849058</v>
      </c>
      <c r="L64" s="5">
        <v>47.773584905660378</v>
      </c>
      <c r="M64" s="2">
        <v>63</v>
      </c>
      <c r="N64" s="5">
        <f t="shared" si="2"/>
        <v>100.83962264150944</v>
      </c>
      <c r="O64" s="2">
        <f t="shared" si="10"/>
        <v>90</v>
      </c>
    </row>
    <row r="65" spans="1:15" x14ac:dyDescent="0.3">
      <c r="A65" s="2" t="s">
        <v>4</v>
      </c>
      <c r="B65" s="2" t="s">
        <v>40</v>
      </c>
      <c r="C65" s="2" t="s">
        <v>96</v>
      </c>
      <c r="D65" s="2">
        <v>35748</v>
      </c>
      <c r="E65" s="2">
        <v>87</v>
      </c>
      <c r="F65" s="5">
        <v>20.518867924528301</v>
      </c>
      <c r="G65" s="2">
        <v>7</v>
      </c>
      <c r="H65" s="2">
        <v>28.000000000000004</v>
      </c>
      <c r="I65" s="11">
        <v>3293</v>
      </c>
      <c r="J65" s="11">
        <f t="shared" si="0"/>
        <v>204</v>
      </c>
      <c r="K65" s="12">
        <f t="shared" si="1"/>
        <v>48.113207547169814</v>
      </c>
      <c r="L65" s="5">
        <v>48.518867924528308</v>
      </c>
      <c r="M65" s="2">
        <v>64</v>
      </c>
      <c r="N65" s="5">
        <f t="shared" si="2"/>
        <v>96.63207547169813</v>
      </c>
      <c r="O65" s="2">
        <f t="shared" si="10"/>
        <v>82</v>
      </c>
    </row>
    <row r="66" spans="1:15" x14ac:dyDescent="0.3">
      <c r="A66" s="2" t="s">
        <v>4</v>
      </c>
      <c r="B66" s="2" t="s">
        <v>25</v>
      </c>
      <c r="C66" s="2" t="s">
        <v>97</v>
      </c>
      <c r="D66" s="2">
        <v>23890</v>
      </c>
      <c r="E66" s="2">
        <v>192</v>
      </c>
      <c r="F66" s="5">
        <v>45.283018867924532</v>
      </c>
      <c r="G66" s="2">
        <v>1</v>
      </c>
      <c r="H66" s="2">
        <v>4</v>
      </c>
      <c r="I66" s="11">
        <v>5124</v>
      </c>
      <c r="J66" s="11">
        <f t="shared" ref="J66:J129" si="11">RANK(I66,$I$2:$I$425)</f>
        <v>55</v>
      </c>
      <c r="K66" s="12">
        <f t="shared" ref="K66:K129" si="12">J66/424*100</f>
        <v>12.971698113207546</v>
      </c>
      <c r="L66" s="5">
        <v>49.283018867924532</v>
      </c>
      <c r="M66" s="2">
        <v>65</v>
      </c>
      <c r="N66" s="5">
        <f t="shared" ref="N66:N129" si="13">F66+H66+K66</f>
        <v>62.254716981132077</v>
      </c>
      <c r="O66" s="2">
        <f t="shared" si="10"/>
        <v>26</v>
      </c>
    </row>
    <row r="67" spans="1:15" x14ac:dyDescent="0.3">
      <c r="A67" s="2" t="s">
        <v>4</v>
      </c>
      <c r="B67" s="2" t="s">
        <v>40</v>
      </c>
      <c r="C67" s="2" t="s">
        <v>98</v>
      </c>
      <c r="D67" s="2">
        <v>35053</v>
      </c>
      <c r="E67" s="2">
        <v>92</v>
      </c>
      <c r="F67" s="5">
        <v>21.69811320754717</v>
      </c>
      <c r="G67" s="2">
        <v>7</v>
      </c>
      <c r="H67" s="2">
        <v>28.000000000000004</v>
      </c>
      <c r="I67" s="11">
        <v>2998</v>
      </c>
      <c r="J67" s="11">
        <f t="shared" si="11"/>
        <v>240</v>
      </c>
      <c r="K67" s="12">
        <f t="shared" si="12"/>
        <v>56.60377358490566</v>
      </c>
      <c r="L67" s="5">
        <v>49.698113207547173</v>
      </c>
      <c r="M67" s="2">
        <v>66</v>
      </c>
      <c r="N67" s="5">
        <f t="shared" si="13"/>
        <v>106.30188679245283</v>
      </c>
      <c r="O67" s="2">
        <f t="shared" ref="O67:O130" si="14">RANK(N67,$N$2:$N$425,1)</f>
        <v>107</v>
      </c>
    </row>
    <row r="68" spans="1:15" x14ac:dyDescent="0.3">
      <c r="A68" s="2" t="s">
        <v>4</v>
      </c>
      <c r="B68" s="2" t="s">
        <v>44</v>
      </c>
      <c r="C68" s="2" t="s">
        <v>99</v>
      </c>
      <c r="D68" s="2">
        <v>34309</v>
      </c>
      <c r="E68" s="2">
        <v>95</v>
      </c>
      <c r="F68" s="5">
        <v>22.40566037735849</v>
      </c>
      <c r="G68" s="2">
        <v>7</v>
      </c>
      <c r="H68" s="2">
        <v>28.000000000000004</v>
      </c>
      <c r="I68" s="11">
        <v>5296</v>
      </c>
      <c r="J68" s="11">
        <f t="shared" si="11"/>
        <v>42</v>
      </c>
      <c r="K68" s="12">
        <f t="shared" si="12"/>
        <v>9.9056603773584904</v>
      </c>
      <c r="L68" s="5">
        <v>50.405660377358494</v>
      </c>
      <c r="M68" s="2">
        <v>67</v>
      </c>
      <c r="N68" s="5">
        <f t="shared" si="13"/>
        <v>60.311320754716988</v>
      </c>
      <c r="O68" s="2">
        <f t="shared" si="14"/>
        <v>25</v>
      </c>
    </row>
    <row r="69" spans="1:15" x14ac:dyDescent="0.3">
      <c r="A69" s="2" t="s">
        <v>4</v>
      </c>
      <c r="B69" s="2" t="s">
        <v>27</v>
      </c>
      <c r="C69" s="2" t="s">
        <v>100</v>
      </c>
      <c r="D69" s="2">
        <v>31837</v>
      </c>
      <c r="E69" s="2">
        <v>112</v>
      </c>
      <c r="F69" s="5">
        <v>26.415094339622641</v>
      </c>
      <c r="G69" s="2">
        <v>6</v>
      </c>
      <c r="H69" s="2">
        <v>24</v>
      </c>
      <c r="I69" s="11">
        <v>1533</v>
      </c>
      <c r="J69" s="11">
        <f t="shared" si="11"/>
        <v>396</v>
      </c>
      <c r="K69" s="12">
        <f t="shared" si="12"/>
        <v>93.396226415094347</v>
      </c>
      <c r="L69" s="5">
        <v>50.415094339622641</v>
      </c>
      <c r="M69" s="2">
        <v>68</v>
      </c>
      <c r="N69" s="5">
        <f t="shared" si="13"/>
        <v>143.81132075471697</v>
      </c>
      <c r="O69" s="2">
        <f t="shared" si="14"/>
        <v>202</v>
      </c>
    </row>
    <row r="70" spans="1:15" x14ac:dyDescent="0.3">
      <c r="A70" s="2" t="s">
        <v>4</v>
      </c>
      <c r="B70" s="2" t="s">
        <v>40</v>
      </c>
      <c r="C70" s="2" t="s">
        <v>101</v>
      </c>
      <c r="D70" s="2">
        <v>34226</v>
      </c>
      <c r="E70" s="2">
        <v>96</v>
      </c>
      <c r="F70" s="5">
        <v>22.641509433962266</v>
      </c>
      <c r="G70" s="2">
        <v>7</v>
      </c>
      <c r="H70" s="2">
        <v>28.000000000000004</v>
      </c>
      <c r="I70" s="11">
        <v>5347</v>
      </c>
      <c r="J70" s="11">
        <f t="shared" si="11"/>
        <v>36</v>
      </c>
      <c r="K70" s="12">
        <f t="shared" si="12"/>
        <v>8.4905660377358494</v>
      </c>
      <c r="L70" s="5">
        <v>50.64150943396227</v>
      </c>
      <c r="M70" s="2">
        <v>69</v>
      </c>
      <c r="N70" s="5">
        <f t="shared" si="13"/>
        <v>59.132075471698116</v>
      </c>
      <c r="O70" s="2">
        <f t="shared" si="14"/>
        <v>24</v>
      </c>
    </row>
    <row r="71" spans="1:15" x14ac:dyDescent="0.3">
      <c r="A71" s="2" t="s">
        <v>4</v>
      </c>
      <c r="B71" s="2" t="s">
        <v>25</v>
      </c>
      <c r="C71" s="2" t="s">
        <v>102</v>
      </c>
      <c r="D71" s="2">
        <v>22892</v>
      </c>
      <c r="E71" s="2">
        <v>200</v>
      </c>
      <c r="F71" s="5">
        <v>47.169811320754718</v>
      </c>
      <c r="G71" s="2">
        <v>1</v>
      </c>
      <c r="H71" s="2">
        <v>4</v>
      </c>
      <c r="I71" s="11">
        <v>4691</v>
      </c>
      <c r="J71" s="11">
        <f t="shared" si="11"/>
        <v>67</v>
      </c>
      <c r="K71" s="12">
        <f t="shared" si="12"/>
        <v>15.80188679245283</v>
      </c>
      <c r="L71" s="5">
        <v>51.169811320754718</v>
      </c>
      <c r="M71" s="2">
        <v>70</v>
      </c>
      <c r="N71" s="5">
        <f t="shared" si="13"/>
        <v>66.971698113207552</v>
      </c>
      <c r="O71" s="2">
        <f t="shared" si="14"/>
        <v>31</v>
      </c>
    </row>
    <row r="72" spans="1:15" x14ac:dyDescent="0.3">
      <c r="A72" s="2" t="s">
        <v>4</v>
      </c>
      <c r="B72" s="2" t="s">
        <v>5</v>
      </c>
      <c r="C72" s="2" t="s">
        <v>103</v>
      </c>
      <c r="D72" s="2">
        <v>22876</v>
      </c>
      <c r="E72" s="2">
        <v>201</v>
      </c>
      <c r="F72" s="5">
        <v>47.405660377358487</v>
      </c>
      <c r="G72" s="2">
        <v>1</v>
      </c>
      <c r="H72" s="2">
        <v>4</v>
      </c>
      <c r="I72" s="11">
        <v>2349</v>
      </c>
      <c r="J72" s="11">
        <f t="shared" si="11"/>
        <v>322</v>
      </c>
      <c r="K72" s="12">
        <f t="shared" si="12"/>
        <v>75.943396226415089</v>
      </c>
      <c r="L72" s="5">
        <v>51.405660377358487</v>
      </c>
      <c r="M72" s="2">
        <v>71</v>
      </c>
      <c r="N72" s="5">
        <f t="shared" si="13"/>
        <v>127.34905660377358</v>
      </c>
      <c r="O72" s="2">
        <f t="shared" si="14"/>
        <v>159</v>
      </c>
    </row>
    <row r="73" spans="1:15" x14ac:dyDescent="0.3">
      <c r="A73" s="2" t="s">
        <v>4</v>
      </c>
      <c r="B73" s="2" t="s">
        <v>7</v>
      </c>
      <c r="C73" s="2" t="s">
        <v>104</v>
      </c>
      <c r="D73" s="2">
        <v>22748</v>
      </c>
      <c r="E73" s="2">
        <v>202</v>
      </c>
      <c r="F73" s="5">
        <v>47.641509433962263</v>
      </c>
      <c r="G73" s="2">
        <v>1</v>
      </c>
      <c r="H73" s="2">
        <v>4</v>
      </c>
      <c r="I73" s="11">
        <v>2570</v>
      </c>
      <c r="J73" s="11">
        <f t="shared" si="11"/>
        <v>294</v>
      </c>
      <c r="K73" s="12">
        <f t="shared" si="12"/>
        <v>69.339622641509436</v>
      </c>
      <c r="L73" s="5">
        <v>51.641509433962263</v>
      </c>
      <c r="M73" s="2">
        <v>72</v>
      </c>
      <c r="N73" s="5">
        <f t="shared" si="13"/>
        <v>120.98113207547169</v>
      </c>
      <c r="O73" s="2">
        <f t="shared" si="14"/>
        <v>142</v>
      </c>
    </row>
    <row r="74" spans="1:15" x14ac:dyDescent="0.3">
      <c r="A74" s="2" t="s">
        <v>4</v>
      </c>
      <c r="B74" s="2" t="s">
        <v>22</v>
      </c>
      <c r="C74" s="2" t="s">
        <v>105</v>
      </c>
      <c r="D74" s="2">
        <v>27295</v>
      </c>
      <c r="E74" s="2">
        <v>154</v>
      </c>
      <c r="F74" s="5">
        <v>36.320754716981128</v>
      </c>
      <c r="G74" s="2">
        <v>4</v>
      </c>
      <c r="H74" s="2">
        <v>16</v>
      </c>
      <c r="I74" s="11">
        <v>3347</v>
      </c>
      <c r="J74" s="11">
        <f t="shared" si="11"/>
        <v>197</v>
      </c>
      <c r="K74" s="12">
        <f t="shared" si="12"/>
        <v>46.462264150943398</v>
      </c>
      <c r="L74" s="5">
        <v>52.320754716981128</v>
      </c>
      <c r="M74" s="2">
        <v>73</v>
      </c>
      <c r="N74" s="5">
        <f t="shared" si="13"/>
        <v>98.783018867924525</v>
      </c>
      <c r="O74" s="2">
        <f t="shared" si="14"/>
        <v>86</v>
      </c>
    </row>
    <row r="75" spans="1:15" x14ac:dyDescent="0.3">
      <c r="A75" s="2" t="s">
        <v>4</v>
      </c>
      <c r="B75" s="2" t="s">
        <v>51</v>
      </c>
      <c r="C75" s="2" t="s">
        <v>106</v>
      </c>
      <c r="D75" s="2">
        <v>124795</v>
      </c>
      <c r="E75" s="2">
        <v>4</v>
      </c>
      <c r="F75" s="5">
        <v>0.94339622641509435</v>
      </c>
      <c r="G75" s="2">
        <v>13</v>
      </c>
      <c r="H75" s="2">
        <v>52</v>
      </c>
      <c r="I75" s="11">
        <v>3292</v>
      </c>
      <c r="J75" s="11">
        <f t="shared" si="11"/>
        <v>205</v>
      </c>
      <c r="K75" s="12">
        <f t="shared" si="12"/>
        <v>48.349056603773583</v>
      </c>
      <c r="L75" s="5">
        <v>52.943396226415096</v>
      </c>
      <c r="M75" s="2">
        <v>74</v>
      </c>
      <c r="N75" s="5">
        <f t="shared" si="13"/>
        <v>101.29245283018868</v>
      </c>
      <c r="O75" s="2">
        <f t="shared" si="14"/>
        <v>91</v>
      </c>
    </row>
    <row r="76" spans="1:15" x14ac:dyDescent="0.3">
      <c r="A76" s="2" t="s">
        <v>4</v>
      </c>
      <c r="B76" s="2" t="s">
        <v>29</v>
      </c>
      <c r="C76" s="2" t="s">
        <v>107</v>
      </c>
      <c r="D76" s="2">
        <v>32548</v>
      </c>
      <c r="E76" s="2">
        <v>107</v>
      </c>
      <c r="F76" s="5">
        <v>25.235849056603776</v>
      </c>
      <c r="G76" s="2">
        <v>7</v>
      </c>
      <c r="H76" s="2">
        <v>28.000000000000004</v>
      </c>
      <c r="I76" s="11">
        <v>4186</v>
      </c>
      <c r="J76" s="11">
        <f t="shared" si="11"/>
        <v>99</v>
      </c>
      <c r="K76" s="12">
        <f t="shared" si="12"/>
        <v>23.349056603773587</v>
      </c>
      <c r="L76" s="5">
        <v>53.235849056603783</v>
      </c>
      <c r="M76" s="2">
        <v>75</v>
      </c>
      <c r="N76" s="5">
        <f t="shared" si="13"/>
        <v>76.584905660377373</v>
      </c>
      <c r="O76" s="2">
        <f t="shared" si="14"/>
        <v>42</v>
      </c>
    </row>
    <row r="77" spans="1:15" x14ac:dyDescent="0.3">
      <c r="A77" s="2" t="s">
        <v>4</v>
      </c>
      <c r="B77" s="2" t="s">
        <v>46</v>
      </c>
      <c r="C77" s="2" t="s">
        <v>108</v>
      </c>
      <c r="D77" s="2">
        <v>49118</v>
      </c>
      <c r="E77" s="2">
        <v>42</v>
      </c>
      <c r="F77" s="5">
        <v>9.9056603773584904</v>
      </c>
      <c r="G77" s="2">
        <v>11</v>
      </c>
      <c r="H77" s="2">
        <v>44</v>
      </c>
      <c r="I77" s="11">
        <v>2152</v>
      </c>
      <c r="J77" s="11">
        <f t="shared" si="11"/>
        <v>340</v>
      </c>
      <c r="K77" s="12">
        <f t="shared" si="12"/>
        <v>80.188679245283026</v>
      </c>
      <c r="L77" s="5">
        <v>53.905660377358487</v>
      </c>
      <c r="M77" s="2">
        <v>76</v>
      </c>
      <c r="N77" s="5">
        <f t="shared" si="13"/>
        <v>134.09433962264151</v>
      </c>
      <c r="O77" s="2">
        <f t="shared" si="14"/>
        <v>174</v>
      </c>
    </row>
    <row r="78" spans="1:15" x14ac:dyDescent="0.3">
      <c r="A78" s="2" t="s">
        <v>4</v>
      </c>
      <c r="B78" s="2" t="s">
        <v>49</v>
      </c>
      <c r="C78" s="2" t="s">
        <v>109</v>
      </c>
      <c r="D78" s="2">
        <v>46571</v>
      </c>
      <c r="E78" s="2">
        <v>47</v>
      </c>
      <c r="F78" s="5">
        <v>11.084905660377359</v>
      </c>
      <c r="G78" s="2">
        <v>11</v>
      </c>
      <c r="H78" s="2">
        <v>44</v>
      </c>
      <c r="I78" s="11">
        <v>5162</v>
      </c>
      <c r="J78" s="11">
        <f t="shared" si="11"/>
        <v>52</v>
      </c>
      <c r="K78" s="12">
        <f t="shared" si="12"/>
        <v>12.264150943396226</v>
      </c>
      <c r="L78" s="5">
        <v>55.084905660377359</v>
      </c>
      <c r="M78" s="2">
        <v>77</v>
      </c>
      <c r="N78" s="5">
        <f t="shared" si="13"/>
        <v>67.34905660377359</v>
      </c>
      <c r="O78" s="2">
        <f t="shared" si="14"/>
        <v>32</v>
      </c>
    </row>
    <row r="79" spans="1:15" x14ac:dyDescent="0.3">
      <c r="A79" s="2" t="s">
        <v>4</v>
      </c>
      <c r="B79" s="2" t="s">
        <v>40</v>
      </c>
      <c r="C79" s="2" t="s">
        <v>110</v>
      </c>
      <c r="D79" s="2">
        <v>31151</v>
      </c>
      <c r="E79" s="2">
        <v>115</v>
      </c>
      <c r="F79" s="5">
        <v>27.122641509433965</v>
      </c>
      <c r="G79" s="2">
        <v>7</v>
      </c>
      <c r="H79" s="2">
        <v>28.000000000000004</v>
      </c>
      <c r="I79" s="11">
        <v>4055</v>
      </c>
      <c r="J79" s="11">
        <f t="shared" si="11"/>
        <v>111</v>
      </c>
      <c r="K79" s="12">
        <f t="shared" si="12"/>
        <v>26.179245283018872</v>
      </c>
      <c r="L79" s="5">
        <v>55.122641509433969</v>
      </c>
      <c r="M79" s="2">
        <v>78</v>
      </c>
      <c r="N79" s="5">
        <f t="shared" si="13"/>
        <v>81.301886792452848</v>
      </c>
      <c r="O79" s="2">
        <f t="shared" si="14"/>
        <v>52</v>
      </c>
    </row>
    <row r="80" spans="1:15" x14ac:dyDescent="0.3">
      <c r="A80" s="2" t="s">
        <v>4</v>
      </c>
      <c r="B80" s="2" t="s">
        <v>49</v>
      </c>
      <c r="C80" s="2" t="s">
        <v>111</v>
      </c>
      <c r="D80" s="2">
        <v>45147</v>
      </c>
      <c r="E80" s="2">
        <v>50</v>
      </c>
      <c r="F80" s="5">
        <v>11.79245283018868</v>
      </c>
      <c r="G80" s="2">
        <v>11</v>
      </c>
      <c r="H80" s="2">
        <v>44</v>
      </c>
      <c r="I80" s="11">
        <v>4116</v>
      </c>
      <c r="J80" s="11">
        <f t="shared" si="11"/>
        <v>104</v>
      </c>
      <c r="K80" s="12">
        <f t="shared" si="12"/>
        <v>24.528301886792452</v>
      </c>
      <c r="L80" s="5">
        <v>55.79245283018868</v>
      </c>
      <c r="M80" s="2">
        <v>79</v>
      </c>
      <c r="N80" s="5">
        <f t="shared" si="13"/>
        <v>80.320754716981128</v>
      </c>
      <c r="O80" s="2">
        <f t="shared" si="14"/>
        <v>49</v>
      </c>
    </row>
    <row r="81" spans="1:15" x14ac:dyDescent="0.3">
      <c r="A81" s="2" t="s">
        <v>4</v>
      </c>
      <c r="B81" s="2" t="s">
        <v>40</v>
      </c>
      <c r="C81" s="2" t="s">
        <v>112</v>
      </c>
      <c r="D81" s="2">
        <v>30989</v>
      </c>
      <c r="E81" s="2">
        <v>118</v>
      </c>
      <c r="F81" s="5">
        <v>27.830188679245282</v>
      </c>
      <c r="G81" s="2">
        <v>7</v>
      </c>
      <c r="H81" s="2">
        <v>28.000000000000004</v>
      </c>
      <c r="I81" s="11">
        <v>1849</v>
      </c>
      <c r="J81" s="11">
        <f t="shared" si="11"/>
        <v>373</v>
      </c>
      <c r="K81" s="12">
        <f t="shared" si="12"/>
        <v>87.971698113207552</v>
      </c>
      <c r="L81" s="5">
        <v>55.830188679245282</v>
      </c>
      <c r="M81" s="2">
        <v>80</v>
      </c>
      <c r="N81" s="5">
        <f t="shared" si="13"/>
        <v>143.80188679245282</v>
      </c>
      <c r="O81" s="2">
        <f t="shared" si="14"/>
        <v>201</v>
      </c>
    </row>
    <row r="82" spans="1:15" x14ac:dyDescent="0.3">
      <c r="A82" s="2" t="s">
        <v>4</v>
      </c>
      <c r="B82" s="2" t="s">
        <v>29</v>
      </c>
      <c r="C82" s="2" t="s">
        <v>113</v>
      </c>
      <c r="D82" s="2">
        <v>30832</v>
      </c>
      <c r="E82" s="2">
        <v>120</v>
      </c>
      <c r="F82" s="5">
        <v>28.30188679245283</v>
      </c>
      <c r="G82" s="2">
        <v>7</v>
      </c>
      <c r="H82" s="2">
        <v>28.000000000000004</v>
      </c>
      <c r="I82" s="11">
        <v>2632</v>
      </c>
      <c r="J82" s="11">
        <f t="shared" si="11"/>
        <v>283</v>
      </c>
      <c r="K82" s="12">
        <f t="shared" si="12"/>
        <v>66.745283018867923</v>
      </c>
      <c r="L82" s="5">
        <v>56.301886792452834</v>
      </c>
      <c r="M82" s="2">
        <v>81</v>
      </c>
      <c r="N82" s="5">
        <f t="shared" si="13"/>
        <v>123.04716981132076</v>
      </c>
      <c r="O82" s="2">
        <f t="shared" si="14"/>
        <v>147</v>
      </c>
    </row>
    <row r="83" spans="1:15" x14ac:dyDescent="0.3">
      <c r="A83" s="2" t="s">
        <v>4</v>
      </c>
      <c r="B83" s="2" t="s">
        <v>62</v>
      </c>
      <c r="C83" s="2" t="s">
        <v>114</v>
      </c>
      <c r="D83" s="2">
        <v>105273</v>
      </c>
      <c r="E83" s="2">
        <v>6</v>
      </c>
      <c r="F83" s="5">
        <v>1.4150943396226416</v>
      </c>
      <c r="G83" s="2">
        <v>14</v>
      </c>
      <c r="H83" s="2">
        <v>56.000000000000007</v>
      </c>
      <c r="I83" s="11">
        <v>2223</v>
      </c>
      <c r="J83" s="11">
        <f t="shared" si="11"/>
        <v>335</v>
      </c>
      <c r="K83" s="12">
        <f t="shared" si="12"/>
        <v>79.009433962264154</v>
      </c>
      <c r="L83" s="5">
        <v>57.415094339622648</v>
      </c>
      <c r="M83" s="2">
        <v>82</v>
      </c>
      <c r="N83" s="5">
        <f t="shared" si="13"/>
        <v>136.4245283018868</v>
      </c>
      <c r="O83" s="2">
        <f t="shared" si="14"/>
        <v>180</v>
      </c>
    </row>
    <row r="84" spans="1:15" x14ac:dyDescent="0.3">
      <c r="A84" s="2" t="s">
        <v>4</v>
      </c>
      <c r="B84" s="2" t="s">
        <v>51</v>
      </c>
      <c r="C84" s="2" t="s">
        <v>115</v>
      </c>
      <c r="D84" s="2">
        <v>60418</v>
      </c>
      <c r="E84" s="2">
        <v>27</v>
      </c>
      <c r="F84" s="5">
        <v>6.367924528301887</v>
      </c>
      <c r="G84" s="2">
        <v>13</v>
      </c>
      <c r="H84" s="2">
        <v>52</v>
      </c>
      <c r="I84" s="11">
        <v>3636</v>
      </c>
      <c r="J84" s="11">
        <f t="shared" si="11"/>
        <v>154</v>
      </c>
      <c r="K84" s="12">
        <f t="shared" si="12"/>
        <v>36.320754716981128</v>
      </c>
      <c r="L84" s="5">
        <v>58.367924528301884</v>
      </c>
      <c r="M84" s="2">
        <v>83</v>
      </c>
      <c r="N84" s="5">
        <f t="shared" si="13"/>
        <v>94.688679245283012</v>
      </c>
      <c r="O84" s="2">
        <f t="shared" si="14"/>
        <v>78</v>
      </c>
    </row>
    <row r="85" spans="1:15" x14ac:dyDescent="0.3">
      <c r="A85" s="2" t="s">
        <v>4</v>
      </c>
      <c r="B85" s="2" t="s">
        <v>44</v>
      </c>
      <c r="C85" s="2" t="s">
        <v>116</v>
      </c>
      <c r="D85" s="2">
        <v>29528</v>
      </c>
      <c r="E85" s="2">
        <v>129</v>
      </c>
      <c r="F85" s="5">
        <v>30.424528301886795</v>
      </c>
      <c r="G85" s="2">
        <v>7</v>
      </c>
      <c r="H85" s="2">
        <v>28.000000000000004</v>
      </c>
      <c r="I85" s="11">
        <v>4106</v>
      </c>
      <c r="J85" s="11">
        <f t="shared" si="11"/>
        <v>105</v>
      </c>
      <c r="K85" s="12">
        <f t="shared" si="12"/>
        <v>24.764150943396228</v>
      </c>
      <c r="L85" s="5">
        <v>58.424528301886795</v>
      </c>
      <c r="M85" s="2">
        <v>84</v>
      </c>
      <c r="N85" s="5">
        <f t="shared" si="13"/>
        <v>83.188679245283026</v>
      </c>
      <c r="O85" s="2">
        <f t="shared" si="14"/>
        <v>58</v>
      </c>
    </row>
    <row r="86" spans="1:15" x14ac:dyDescent="0.3">
      <c r="A86" s="2" t="s">
        <v>4</v>
      </c>
      <c r="B86" s="2" t="s">
        <v>25</v>
      </c>
      <c r="C86" s="2" t="s">
        <v>117</v>
      </c>
      <c r="D86" s="2">
        <v>20671</v>
      </c>
      <c r="E86" s="2">
        <v>232</v>
      </c>
      <c r="F86" s="5">
        <v>54.716981132075468</v>
      </c>
      <c r="G86" s="2">
        <v>1</v>
      </c>
      <c r="H86" s="2">
        <v>4</v>
      </c>
      <c r="I86" s="11">
        <v>4444</v>
      </c>
      <c r="J86" s="11">
        <f t="shared" si="11"/>
        <v>78</v>
      </c>
      <c r="K86" s="12">
        <f t="shared" si="12"/>
        <v>18.39622641509434</v>
      </c>
      <c r="L86" s="5">
        <v>58.716981132075468</v>
      </c>
      <c r="M86" s="2">
        <v>85</v>
      </c>
      <c r="N86" s="5">
        <f t="shared" si="13"/>
        <v>77.113207547169807</v>
      </c>
      <c r="O86" s="2">
        <f t="shared" si="14"/>
        <v>43</v>
      </c>
    </row>
    <row r="87" spans="1:15" x14ac:dyDescent="0.3">
      <c r="A87" s="2" t="s">
        <v>4</v>
      </c>
      <c r="B87" s="2" t="s">
        <v>29</v>
      </c>
      <c r="C87" s="2" t="s">
        <v>118</v>
      </c>
      <c r="D87" s="2">
        <v>29228</v>
      </c>
      <c r="E87" s="2">
        <v>131</v>
      </c>
      <c r="F87" s="5">
        <v>30.89622641509434</v>
      </c>
      <c r="G87" s="2">
        <v>7</v>
      </c>
      <c r="H87" s="2">
        <v>28.000000000000004</v>
      </c>
      <c r="I87" s="11">
        <v>3811</v>
      </c>
      <c r="J87" s="11">
        <f t="shared" si="11"/>
        <v>140</v>
      </c>
      <c r="K87" s="12">
        <f t="shared" si="12"/>
        <v>33.018867924528301</v>
      </c>
      <c r="L87" s="5">
        <v>58.896226415094347</v>
      </c>
      <c r="M87" s="2">
        <v>86</v>
      </c>
      <c r="N87" s="5">
        <f t="shared" si="13"/>
        <v>91.915094339622641</v>
      </c>
      <c r="O87" s="2">
        <f t="shared" si="14"/>
        <v>75</v>
      </c>
    </row>
    <row r="88" spans="1:15" x14ac:dyDescent="0.3">
      <c r="A88" s="2" t="s">
        <v>4</v>
      </c>
      <c r="B88" s="2" t="s">
        <v>27</v>
      </c>
      <c r="C88" s="2" t="s">
        <v>119</v>
      </c>
      <c r="D88" s="2">
        <v>27869</v>
      </c>
      <c r="E88" s="2">
        <v>149</v>
      </c>
      <c r="F88" s="5">
        <v>35.141509433962263</v>
      </c>
      <c r="G88" s="2">
        <v>6</v>
      </c>
      <c r="H88" s="2">
        <v>24</v>
      </c>
      <c r="I88" s="11">
        <v>4259</v>
      </c>
      <c r="J88" s="11">
        <f t="shared" si="11"/>
        <v>94</v>
      </c>
      <c r="K88" s="12">
        <f t="shared" si="12"/>
        <v>22.169811320754718</v>
      </c>
      <c r="L88" s="5">
        <v>59.141509433962263</v>
      </c>
      <c r="M88" s="2">
        <v>87</v>
      </c>
      <c r="N88" s="5">
        <f t="shared" si="13"/>
        <v>81.311320754716974</v>
      </c>
      <c r="O88" s="2">
        <f t="shared" si="14"/>
        <v>53</v>
      </c>
    </row>
    <row r="89" spans="1:15" x14ac:dyDescent="0.3">
      <c r="A89" s="2" t="s">
        <v>4</v>
      </c>
      <c r="B89" s="2" t="s">
        <v>46</v>
      </c>
      <c r="C89" s="2" t="s">
        <v>120</v>
      </c>
      <c r="D89" s="2">
        <v>39200</v>
      </c>
      <c r="E89" s="2">
        <v>67</v>
      </c>
      <c r="F89" s="5">
        <v>15.80188679245283</v>
      </c>
      <c r="G89" s="2">
        <v>11</v>
      </c>
      <c r="H89" s="2">
        <v>44</v>
      </c>
      <c r="I89" s="11">
        <v>3347</v>
      </c>
      <c r="J89" s="11">
        <f t="shared" si="11"/>
        <v>197</v>
      </c>
      <c r="K89" s="12">
        <f t="shared" si="12"/>
        <v>46.462264150943398</v>
      </c>
      <c r="L89" s="5">
        <v>59.801886792452834</v>
      </c>
      <c r="M89" s="2">
        <v>88</v>
      </c>
      <c r="N89" s="5">
        <f t="shared" si="13"/>
        <v>106.26415094339623</v>
      </c>
      <c r="O89" s="2">
        <f t="shared" si="14"/>
        <v>106</v>
      </c>
    </row>
    <row r="90" spans="1:15" x14ac:dyDescent="0.3">
      <c r="A90" s="2" t="s">
        <v>4</v>
      </c>
      <c r="B90" s="2" t="s">
        <v>27</v>
      </c>
      <c r="C90" s="2" t="s">
        <v>121</v>
      </c>
      <c r="D90" s="2">
        <v>27226</v>
      </c>
      <c r="E90" s="2">
        <v>156</v>
      </c>
      <c r="F90" s="5">
        <v>36.79245283018868</v>
      </c>
      <c r="G90" s="2">
        <v>6</v>
      </c>
      <c r="H90" s="2">
        <v>24</v>
      </c>
      <c r="I90" s="11">
        <v>3211</v>
      </c>
      <c r="J90" s="11">
        <f t="shared" si="11"/>
        <v>210</v>
      </c>
      <c r="K90" s="12">
        <f t="shared" si="12"/>
        <v>49.528301886792455</v>
      </c>
      <c r="L90" s="5">
        <v>60.79245283018868</v>
      </c>
      <c r="M90" s="2">
        <v>89</v>
      </c>
      <c r="N90" s="5">
        <f t="shared" si="13"/>
        <v>110.32075471698113</v>
      </c>
      <c r="O90" s="2">
        <f t="shared" si="14"/>
        <v>118</v>
      </c>
    </row>
    <row r="91" spans="1:15" x14ac:dyDescent="0.3">
      <c r="A91" s="2" t="s">
        <v>4</v>
      </c>
      <c r="B91" s="2" t="s">
        <v>49</v>
      </c>
      <c r="C91" s="2" t="s">
        <v>122</v>
      </c>
      <c r="D91" s="2">
        <v>38058</v>
      </c>
      <c r="E91" s="2">
        <v>74</v>
      </c>
      <c r="F91" s="5">
        <v>17.452830188679243</v>
      </c>
      <c r="G91" s="2">
        <v>11</v>
      </c>
      <c r="H91" s="2">
        <v>44</v>
      </c>
      <c r="I91" s="11">
        <v>6668</v>
      </c>
      <c r="J91" s="11">
        <f t="shared" si="11"/>
        <v>5</v>
      </c>
      <c r="K91" s="12">
        <f t="shared" si="12"/>
        <v>1.179245283018868</v>
      </c>
      <c r="L91" s="5">
        <v>61.452830188679243</v>
      </c>
      <c r="M91" s="2">
        <v>90</v>
      </c>
      <c r="N91" s="5">
        <f t="shared" si="13"/>
        <v>62.632075471698109</v>
      </c>
      <c r="O91" s="2">
        <f t="shared" si="14"/>
        <v>27</v>
      </c>
    </row>
    <row r="92" spans="1:15" x14ac:dyDescent="0.3">
      <c r="A92" s="2" t="s">
        <v>4</v>
      </c>
      <c r="B92" s="2" t="s">
        <v>40</v>
      </c>
      <c r="C92" s="2" t="s">
        <v>123</v>
      </c>
      <c r="D92" s="2">
        <v>28483</v>
      </c>
      <c r="E92" s="2">
        <v>144</v>
      </c>
      <c r="F92" s="5">
        <v>33.962264150943398</v>
      </c>
      <c r="G92" s="2">
        <v>7</v>
      </c>
      <c r="H92" s="2">
        <v>28.000000000000004</v>
      </c>
      <c r="I92" s="11">
        <v>3996</v>
      </c>
      <c r="J92" s="11">
        <f t="shared" si="11"/>
        <v>119</v>
      </c>
      <c r="K92" s="12">
        <f t="shared" si="12"/>
        <v>28.066037735849058</v>
      </c>
      <c r="L92" s="5">
        <v>61.962264150943398</v>
      </c>
      <c r="M92" s="2">
        <v>91</v>
      </c>
      <c r="N92" s="5">
        <f t="shared" si="13"/>
        <v>90.028301886792462</v>
      </c>
      <c r="O92" s="2">
        <f t="shared" si="14"/>
        <v>66</v>
      </c>
    </row>
    <row r="93" spans="1:15" x14ac:dyDescent="0.3">
      <c r="A93" s="2" t="s">
        <v>4</v>
      </c>
      <c r="B93" s="2" t="s">
        <v>29</v>
      </c>
      <c r="C93" s="2" t="s">
        <v>124</v>
      </c>
      <c r="D93" s="2">
        <v>28335</v>
      </c>
      <c r="E93" s="2">
        <v>145</v>
      </c>
      <c r="F93" s="5">
        <v>34.198113207547173</v>
      </c>
      <c r="G93" s="2">
        <v>7</v>
      </c>
      <c r="H93" s="2">
        <v>28.000000000000004</v>
      </c>
      <c r="I93" s="11">
        <v>2192</v>
      </c>
      <c r="J93" s="11">
        <f t="shared" si="11"/>
        <v>338</v>
      </c>
      <c r="K93" s="12">
        <f t="shared" si="12"/>
        <v>79.716981132075475</v>
      </c>
      <c r="L93" s="5">
        <v>62.198113207547181</v>
      </c>
      <c r="M93" s="2">
        <v>92</v>
      </c>
      <c r="N93" s="5">
        <f t="shared" si="13"/>
        <v>141.91509433962267</v>
      </c>
      <c r="O93" s="2">
        <f t="shared" si="14"/>
        <v>194</v>
      </c>
    </row>
    <row r="94" spans="1:15" x14ac:dyDescent="0.3">
      <c r="A94" s="2" t="s">
        <v>4</v>
      </c>
      <c r="B94" s="2" t="s">
        <v>7</v>
      </c>
      <c r="C94" s="2" t="s">
        <v>125</v>
      </c>
      <c r="D94" s="2">
        <v>19705</v>
      </c>
      <c r="E94" s="2">
        <v>250</v>
      </c>
      <c r="F94" s="5">
        <v>58.962264150943398</v>
      </c>
      <c r="G94" s="2">
        <v>1</v>
      </c>
      <c r="H94" s="2">
        <v>4</v>
      </c>
      <c r="I94" s="11">
        <v>3407</v>
      </c>
      <c r="J94" s="11">
        <f t="shared" si="11"/>
        <v>187</v>
      </c>
      <c r="K94" s="12">
        <f t="shared" si="12"/>
        <v>44.10377358490566</v>
      </c>
      <c r="L94" s="5">
        <v>62.962264150943398</v>
      </c>
      <c r="M94" s="2">
        <v>93</v>
      </c>
      <c r="N94" s="5">
        <f t="shared" si="13"/>
        <v>107.06603773584905</v>
      </c>
      <c r="O94" s="2">
        <f t="shared" si="14"/>
        <v>110</v>
      </c>
    </row>
    <row r="95" spans="1:15" x14ac:dyDescent="0.3">
      <c r="A95" s="2" t="s">
        <v>4</v>
      </c>
      <c r="B95" s="2" t="s">
        <v>49</v>
      </c>
      <c r="C95" s="2" t="s">
        <v>126</v>
      </c>
      <c r="D95" s="2">
        <v>36530</v>
      </c>
      <c r="E95" s="2">
        <v>81</v>
      </c>
      <c r="F95" s="5">
        <v>19.10377358490566</v>
      </c>
      <c r="G95" s="2">
        <v>11</v>
      </c>
      <c r="H95" s="2">
        <v>44</v>
      </c>
      <c r="I95" s="11">
        <v>4089</v>
      </c>
      <c r="J95" s="11">
        <f t="shared" si="11"/>
        <v>107</v>
      </c>
      <c r="K95" s="12">
        <f t="shared" si="12"/>
        <v>25.235849056603776</v>
      </c>
      <c r="L95" s="5">
        <v>63.10377358490566</v>
      </c>
      <c r="M95" s="2">
        <v>94</v>
      </c>
      <c r="N95" s="5">
        <f t="shared" si="13"/>
        <v>88.339622641509436</v>
      </c>
      <c r="O95" s="2">
        <f t="shared" si="14"/>
        <v>63</v>
      </c>
    </row>
    <row r="96" spans="1:15" x14ac:dyDescent="0.3">
      <c r="A96" s="2" t="s">
        <v>4</v>
      </c>
      <c r="B96" s="2" t="s">
        <v>40</v>
      </c>
      <c r="C96" s="2" t="s">
        <v>127</v>
      </c>
      <c r="D96" s="2">
        <v>27869</v>
      </c>
      <c r="E96" s="2">
        <v>149</v>
      </c>
      <c r="F96" s="5">
        <v>35.141509433962263</v>
      </c>
      <c r="G96" s="2">
        <v>7</v>
      </c>
      <c r="H96" s="2">
        <v>28.000000000000004</v>
      </c>
      <c r="I96" s="11">
        <v>3572</v>
      </c>
      <c r="J96" s="11">
        <f t="shared" si="11"/>
        <v>164</v>
      </c>
      <c r="K96" s="12">
        <f t="shared" si="12"/>
        <v>38.679245283018872</v>
      </c>
      <c r="L96" s="5">
        <v>63.14150943396227</v>
      </c>
      <c r="M96" s="2">
        <v>95</v>
      </c>
      <c r="N96" s="5">
        <f t="shared" si="13"/>
        <v>101.82075471698114</v>
      </c>
      <c r="O96" s="2">
        <f t="shared" si="14"/>
        <v>93</v>
      </c>
    </row>
    <row r="97" spans="1:15" x14ac:dyDescent="0.3">
      <c r="A97" s="2" t="s">
        <v>4</v>
      </c>
      <c r="B97" s="2" t="s">
        <v>44</v>
      </c>
      <c r="C97" s="2" t="s">
        <v>128</v>
      </c>
      <c r="D97" s="2">
        <v>27754</v>
      </c>
      <c r="E97" s="2">
        <v>151</v>
      </c>
      <c r="F97" s="5">
        <v>35.613207547169814</v>
      </c>
      <c r="G97" s="2">
        <v>7</v>
      </c>
      <c r="H97" s="2">
        <v>28.000000000000004</v>
      </c>
      <c r="I97" s="11">
        <v>5583</v>
      </c>
      <c r="J97" s="11">
        <f t="shared" si="11"/>
        <v>27</v>
      </c>
      <c r="K97" s="12">
        <f t="shared" si="12"/>
        <v>6.367924528301887</v>
      </c>
      <c r="L97" s="5">
        <v>63.613207547169822</v>
      </c>
      <c r="M97" s="2">
        <v>96</v>
      </c>
      <c r="N97" s="5">
        <f t="shared" si="13"/>
        <v>69.981132075471706</v>
      </c>
      <c r="O97" s="2">
        <f t="shared" si="14"/>
        <v>33</v>
      </c>
    </row>
    <row r="98" spans="1:15" x14ac:dyDescent="0.3">
      <c r="A98" s="2" t="s">
        <v>4</v>
      </c>
      <c r="B98" s="2" t="s">
        <v>25</v>
      </c>
      <c r="C98" s="2" t="s">
        <v>129</v>
      </c>
      <c r="D98" s="2">
        <v>19357</v>
      </c>
      <c r="E98" s="2">
        <v>253</v>
      </c>
      <c r="F98" s="5">
        <v>59.669811320754718</v>
      </c>
      <c r="G98" s="2">
        <v>1</v>
      </c>
      <c r="H98" s="2">
        <v>4</v>
      </c>
      <c r="I98" s="11">
        <v>3956</v>
      </c>
      <c r="J98" s="11">
        <f t="shared" si="11"/>
        <v>126</v>
      </c>
      <c r="K98" s="12">
        <f t="shared" si="12"/>
        <v>29.716981132075471</v>
      </c>
      <c r="L98" s="5">
        <v>63.669811320754718</v>
      </c>
      <c r="M98" s="2">
        <v>97</v>
      </c>
      <c r="N98" s="5">
        <f t="shared" si="13"/>
        <v>93.386792452830193</v>
      </c>
      <c r="O98" s="2">
        <f t="shared" si="14"/>
        <v>76</v>
      </c>
    </row>
    <row r="99" spans="1:15" x14ac:dyDescent="0.3">
      <c r="A99" s="2" t="s">
        <v>4</v>
      </c>
      <c r="B99" s="2" t="s">
        <v>54</v>
      </c>
      <c r="C99" s="2" t="s">
        <v>130</v>
      </c>
      <c r="D99" s="2">
        <v>54447</v>
      </c>
      <c r="E99" s="2">
        <v>33</v>
      </c>
      <c r="F99" s="5">
        <v>7.783018867924528</v>
      </c>
      <c r="G99" s="2">
        <v>14</v>
      </c>
      <c r="H99" s="2">
        <v>56.000000000000007</v>
      </c>
      <c r="I99" s="11">
        <v>5298</v>
      </c>
      <c r="J99" s="11">
        <f t="shared" si="11"/>
        <v>41</v>
      </c>
      <c r="K99" s="12">
        <f t="shared" si="12"/>
        <v>9.6698113207547181</v>
      </c>
      <c r="L99" s="5">
        <v>63.783018867924532</v>
      </c>
      <c r="M99" s="2">
        <v>98</v>
      </c>
      <c r="N99" s="5">
        <f t="shared" si="13"/>
        <v>73.452830188679258</v>
      </c>
      <c r="O99" s="2">
        <f t="shared" si="14"/>
        <v>39</v>
      </c>
    </row>
    <row r="100" spans="1:15" x14ac:dyDescent="0.3">
      <c r="A100" s="2" t="s">
        <v>4</v>
      </c>
      <c r="B100" s="2" t="s">
        <v>5</v>
      </c>
      <c r="C100" s="2" t="s">
        <v>131</v>
      </c>
      <c r="D100" s="2">
        <v>19336</v>
      </c>
      <c r="E100" s="2">
        <v>255</v>
      </c>
      <c r="F100" s="5">
        <v>60.141509433962256</v>
      </c>
      <c r="G100" s="2">
        <v>1</v>
      </c>
      <c r="H100" s="2">
        <v>4</v>
      </c>
      <c r="I100" s="11">
        <v>2622</v>
      </c>
      <c r="J100" s="11">
        <f t="shared" si="11"/>
        <v>285</v>
      </c>
      <c r="K100" s="12">
        <f t="shared" si="12"/>
        <v>67.216981132075475</v>
      </c>
      <c r="L100" s="5">
        <v>64.141509433962256</v>
      </c>
      <c r="M100" s="2">
        <v>99</v>
      </c>
      <c r="N100" s="5">
        <f t="shared" si="13"/>
        <v>131.35849056603774</v>
      </c>
      <c r="O100" s="2">
        <f t="shared" si="14"/>
        <v>169</v>
      </c>
    </row>
    <row r="101" spans="1:15" x14ac:dyDescent="0.3">
      <c r="A101" s="2" t="s">
        <v>4</v>
      </c>
      <c r="B101" s="2" t="s">
        <v>46</v>
      </c>
      <c r="C101" s="2" t="s">
        <v>132</v>
      </c>
      <c r="D101" s="2">
        <v>35965</v>
      </c>
      <c r="E101" s="2">
        <v>86</v>
      </c>
      <c r="F101" s="5">
        <v>20.283018867924529</v>
      </c>
      <c r="G101" s="2">
        <v>11</v>
      </c>
      <c r="H101" s="2">
        <v>44</v>
      </c>
      <c r="I101" s="11">
        <v>3547</v>
      </c>
      <c r="J101" s="11">
        <f t="shared" si="11"/>
        <v>166</v>
      </c>
      <c r="K101" s="12">
        <f t="shared" si="12"/>
        <v>39.150943396226417</v>
      </c>
      <c r="L101" s="5">
        <v>64.283018867924525</v>
      </c>
      <c r="M101" s="2">
        <v>100</v>
      </c>
      <c r="N101" s="5">
        <f t="shared" si="13"/>
        <v>103.43396226415095</v>
      </c>
      <c r="O101" s="2">
        <f t="shared" si="14"/>
        <v>96</v>
      </c>
    </row>
    <row r="102" spans="1:15" x14ac:dyDescent="0.3">
      <c r="A102" s="2" t="s">
        <v>4</v>
      </c>
      <c r="B102" s="2" t="s">
        <v>56</v>
      </c>
      <c r="C102" s="2" t="s">
        <v>133</v>
      </c>
      <c r="D102" s="2">
        <v>51816</v>
      </c>
      <c r="E102" s="2">
        <v>38</v>
      </c>
      <c r="F102" s="5">
        <v>8.9622641509433958</v>
      </c>
      <c r="G102" s="2">
        <v>14</v>
      </c>
      <c r="H102" s="2">
        <v>56.000000000000007</v>
      </c>
      <c r="I102" s="11">
        <v>6644</v>
      </c>
      <c r="J102" s="11">
        <f t="shared" si="11"/>
        <v>6</v>
      </c>
      <c r="K102" s="12">
        <f t="shared" si="12"/>
        <v>1.4150943396226416</v>
      </c>
      <c r="L102" s="5">
        <v>64.962264150943398</v>
      </c>
      <c r="M102" s="2">
        <v>101</v>
      </c>
      <c r="N102" s="5">
        <f t="shared" si="13"/>
        <v>66.377358490566039</v>
      </c>
      <c r="O102" s="2">
        <f t="shared" si="14"/>
        <v>29</v>
      </c>
    </row>
    <row r="103" spans="1:15" x14ac:dyDescent="0.3">
      <c r="A103" s="2" t="s">
        <v>4</v>
      </c>
      <c r="B103" s="2" t="s">
        <v>40</v>
      </c>
      <c r="C103" s="2" t="s">
        <v>134</v>
      </c>
      <c r="D103" s="2">
        <v>27212</v>
      </c>
      <c r="E103" s="2">
        <v>157</v>
      </c>
      <c r="F103" s="5">
        <v>37.028301886792455</v>
      </c>
      <c r="G103" s="2">
        <v>7</v>
      </c>
      <c r="H103" s="2">
        <v>28.000000000000004</v>
      </c>
      <c r="I103" s="11">
        <v>3516</v>
      </c>
      <c r="J103" s="11">
        <f t="shared" si="11"/>
        <v>169</v>
      </c>
      <c r="K103" s="12">
        <f t="shared" si="12"/>
        <v>39.858490566037737</v>
      </c>
      <c r="L103" s="5">
        <v>65.028301886792462</v>
      </c>
      <c r="M103" s="2">
        <v>102</v>
      </c>
      <c r="N103" s="5">
        <f t="shared" si="13"/>
        <v>104.88679245283021</v>
      </c>
      <c r="O103" s="2">
        <f t="shared" si="14"/>
        <v>102</v>
      </c>
    </row>
    <row r="104" spans="1:15" x14ac:dyDescent="0.3">
      <c r="A104" s="2" t="s">
        <v>4</v>
      </c>
      <c r="B104" s="2" t="s">
        <v>56</v>
      </c>
      <c r="C104" s="2" t="s">
        <v>135</v>
      </c>
      <c r="D104" s="2">
        <v>49961</v>
      </c>
      <c r="E104" s="2">
        <v>40</v>
      </c>
      <c r="F104" s="5">
        <v>9.433962264150944</v>
      </c>
      <c r="G104" s="2">
        <v>14</v>
      </c>
      <c r="H104" s="2">
        <v>56.000000000000007</v>
      </c>
      <c r="I104" s="11">
        <v>5533</v>
      </c>
      <c r="J104" s="11">
        <f t="shared" si="11"/>
        <v>31</v>
      </c>
      <c r="K104" s="12">
        <f t="shared" si="12"/>
        <v>7.3113207547169807</v>
      </c>
      <c r="L104" s="5">
        <v>65.433962264150949</v>
      </c>
      <c r="M104" s="2">
        <v>103</v>
      </c>
      <c r="N104" s="5">
        <f t="shared" si="13"/>
        <v>72.745283018867923</v>
      </c>
      <c r="O104" s="2">
        <f t="shared" si="14"/>
        <v>35</v>
      </c>
    </row>
    <row r="105" spans="1:15" x14ac:dyDescent="0.3">
      <c r="A105" s="2" t="s">
        <v>4</v>
      </c>
      <c r="B105" s="2" t="s">
        <v>20</v>
      </c>
      <c r="C105" s="2" t="s">
        <v>136</v>
      </c>
      <c r="D105" s="2">
        <v>22060</v>
      </c>
      <c r="E105" s="2">
        <v>213</v>
      </c>
      <c r="F105" s="5">
        <v>50.235849056603776</v>
      </c>
      <c r="G105" s="2">
        <v>4</v>
      </c>
      <c r="H105" s="2">
        <v>16</v>
      </c>
      <c r="I105" s="11">
        <v>4264</v>
      </c>
      <c r="J105" s="11">
        <f t="shared" si="11"/>
        <v>93</v>
      </c>
      <c r="K105" s="12">
        <f t="shared" si="12"/>
        <v>21.933962264150946</v>
      </c>
      <c r="L105" s="5">
        <v>66.235849056603769</v>
      </c>
      <c r="M105" s="2">
        <v>104</v>
      </c>
      <c r="N105" s="5">
        <f t="shared" si="13"/>
        <v>88.169811320754718</v>
      </c>
      <c r="O105" s="2">
        <f t="shared" si="14"/>
        <v>62</v>
      </c>
    </row>
    <row r="106" spans="1:15" x14ac:dyDescent="0.3">
      <c r="A106" s="2" t="s">
        <v>4</v>
      </c>
      <c r="B106" s="2" t="s">
        <v>5</v>
      </c>
      <c r="C106" s="2" t="s">
        <v>137</v>
      </c>
      <c r="D106" s="2">
        <v>18616</v>
      </c>
      <c r="E106" s="2">
        <v>264</v>
      </c>
      <c r="F106" s="5">
        <v>62.264150943396224</v>
      </c>
      <c r="G106" s="2">
        <v>1</v>
      </c>
      <c r="H106" s="2">
        <v>4</v>
      </c>
      <c r="I106" s="11">
        <v>2951</v>
      </c>
      <c r="J106" s="11">
        <f t="shared" si="11"/>
        <v>243</v>
      </c>
      <c r="K106" s="12">
        <f t="shared" si="12"/>
        <v>57.311320754716974</v>
      </c>
      <c r="L106" s="5">
        <v>66.264150943396231</v>
      </c>
      <c r="M106" s="2">
        <v>105</v>
      </c>
      <c r="N106" s="5">
        <f t="shared" si="13"/>
        <v>123.5754716981132</v>
      </c>
      <c r="O106" s="2">
        <f t="shared" si="14"/>
        <v>149</v>
      </c>
    </row>
    <row r="107" spans="1:15" x14ac:dyDescent="0.3">
      <c r="A107" s="2" t="s">
        <v>4</v>
      </c>
      <c r="B107" s="2" t="s">
        <v>25</v>
      </c>
      <c r="C107" s="2" t="s">
        <v>138</v>
      </c>
      <c r="D107" s="2">
        <v>18549</v>
      </c>
      <c r="E107" s="2">
        <v>267</v>
      </c>
      <c r="F107" s="5">
        <v>62.971698113207552</v>
      </c>
      <c r="G107" s="2">
        <v>1</v>
      </c>
      <c r="H107" s="2">
        <v>4</v>
      </c>
      <c r="I107" s="11">
        <v>3290</v>
      </c>
      <c r="J107" s="11">
        <f t="shared" si="11"/>
        <v>206</v>
      </c>
      <c r="K107" s="12">
        <f t="shared" si="12"/>
        <v>48.584905660377359</v>
      </c>
      <c r="L107" s="5">
        <v>66.971698113207552</v>
      </c>
      <c r="M107" s="2">
        <v>106</v>
      </c>
      <c r="N107" s="5">
        <f t="shared" si="13"/>
        <v>115.55660377358491</v>
      </c>
      <c r="O107" s="2">
        <f t="shared" si="14"/>
        <v>132</v>
      </c>
    </row>
    <row r="108" spans="1:15" x14ac:dyDescent="0.3">
      <c r="A108" s="2" t="s">
        <v>4</v>
      </c>
      <c r="B108" s="2" t="s">
        <v>51</v>
      </c>
      <c r="C108" s="2" t="s">
        <v>139</v>
      </c>
      <c r="D108" s="2">
        <v>39772</v>
      </c>
      <c r="E108" s="2">
        <v>64</v>
      </c>
      <c r="F108" s="5">
        <v>15.09433962264151</v>
      </c>
      <c r="G108" s="2">
        <v>13</v>
      </c>
      <c r="H108" s="2">
        <v>52</v>
      </c>
      <c r="I108" s="11">
        <v>5665</v>
      </c>
      <c r="J108" s="11">
        <f t="shared" si="11"/>
        <v>24</v>
      </c>
      <c r="K108" s="12">
        <f t="shared" si="12"/>
        <v>5.6603773584905666</v>
      </c>
      <c r="L108" s="5">
        <v>67.094339622641513</v>
      </c>
      <c r="M108" s="2">
        <v>107</v>
      </c>
      <c r="N108" s="5">
        <f t="shared" si="13"/>
        <v>72.754716981132077</v>
      </c>
      <c r="O108" s="2">
        <f t="shared" si="14"/>
        <v>36</v>
      </c>
    </row>
    <row r="109" spans="1:15" x14ac:dyDescent="0.3">
      <c r="A109" s="2" t="s">
        <v>4</v>
      </c>
      <c r="B109" s="2" t="s">
        <v>40</v>
      </c>
      <c r="C109" s="2" t="s">
        <v>140</v>
      </c>
      <c r="D109" s="2">
        <v>26441</v>
      </c>
      <c r="E109" s="2">
        <v>166</v>
      </c>
      <c r="F109" s="5">
        <v>39.150943396226417</v>
      </c>
      <c r="G109" s="2">
        <v>7</v>
      </c>
      <c r="H109" s="2">
        <v>28.000000000000004</v>
      </c>
      <c r="I109" s="11">
        <v>3059</v>
      </c>
      <c r="J109" s="11">
        <f t="shared" si="11"/>
        <v>230</v>
      </c>
      <c r="K109" s="12">
        <f t="shared" si="12"/>
        <v>54.24528301886793</v>
      </c>
      <c r="L109" s="5">
        <v>67.150943396226424</v>
      </c>
      <c r="M109" s="2">
        <v>108</v>
      </c>
      <c r="N109" s="5">
        <f t="shared" si="13"/>
        <v>121.39622641509436</v>
      </c>
      <c r="O109" s="2">
        <f t="shared" si="14"/>
        <v>143</v>
      </c>
    </row>
    <row r="110" spans="1:15" x14ac:dyDescent="0.3">
      <c r="A110" s="2" t="s">
        <v>4</v>
      </c>
      <c r="B110" s="2" t="s">
        <v>22</v>
      </c>
      <c r="C110" s="2" t="s">
        <v>141</v>
      </c>
      <c r="D110" s="2">
        <v>21826</v>
      </c>
      <c r="E110" s="2">
        <v>217</v>
      </c>
      <c r="F110" s="5">
        <v>51.179245283018872</v>
      </c>
      <c r="G110" s="2">
        <v>4</v>
      </c>
      <c r="H110" s="2">
        <v>16</v>
      </c>
      <c r="I110" s="11">
        <v>3957</v>
      </c>
      <c r="J110" s="11">
        <f t="shared" si="11"/>
        <v>125</v>
      </c>
      <c r="K110" s="12">
        <f t="shared" si="12"/>
        <v>29.481132075471699</v>
      </c>
      <c r="L110" s="5">
        <v>67.179245283018872</v>
      </c>
      <c r="M110" s="2">
        <v>109</v>
      </c>
      <c r="N110" s="5">
        <f t="shared" si="13"/>
        <v>96.660377358490564</v>
      </c>
      <c r="O110" s="2">
        <f t="shared" si="14"/>
        <v>83</v>
      </c>
    </row>
    <row r="111" spans="1:15" x14ac:dyDescent="0.3">
      <c r="A111" s="2" t="s">
        <v>4</v>
      </c>
      <c r="B111" s="2" t="s">
        <v>46</v>
      </c>
      <c r="C111" s="2" t="s">
        <v>142</v>
      </c>
      <c r="D111" s="2">
        <v>33595</v>
      </c>
      <c r="E111" s="2">
        <v>100</v>
      </c>
      <c r="F111" s="5">
        <v>23.584905660377359</v>
      </c>
      <c r="G111" s="2">
        <v>11</v>
      </c>
      <c r="H111" s="2">
        <v>44</v>
      </c>
      <c r="I111" s="11">
        <v>3363</v>
      </c>
      <c r="J111" s="11">
        <f t="shared" si="11"/>
        <v>193</v>
      </c>
      <c r="K111" s="12">
        <f t="shared" si="12"/>
        <v>45.518867924528301</v>
      </c>
      <c r="L111" s="5">
        <v>67.584905660377359</v>
      </c>
      <c r="M111" s="2">
        <v>110</v>
      </c>
      <c r="N111" s="5">
        <f t="shared" si="13"/>
        <v>113.10377358490567</v>
      </c>
      <c r="O111" s="2">
        <f t="shared" si="14"/>
        <v>125</v>
      </c>
    </row>
    <row r="112" spans="1:15" x14ac:dyDescent="0.3">
      <c r="A112" s="2" t="s">
        <v>4</v>
      </c>
      <c r="B112" s="2" t="s">
        <v>44</v>
      </c>
      <c r="C112" s="2" t="s">
        <v>143</v>
      </c>
      <c r="D112" s="2">
        <v>26023</v>
      </c>
      <c r="E112" s="2">
        <v>170</v>
      </c>
      <c r="F112" s="5">
        <v>40.094339622641513</v>
      </c>
      <c r="G112" s="2">
        <v>7</v>
      </c>
      <c r="H112" s="2">
        <v>28.000000000000004</v>
      </c>
      <c r="I112" s="11">
        <v>6339</v>
      </c>
      <c r="J112" s="11">
        <f t="shared" si="11"/>
        <v>8</v>
      </c>
      <c r="K112" s="12">
        <f t="shared" si="12"/>
        <v>1.8867924528301887</v>
      </c>
      <c r="L112" s="5">
        <v>68.094339622641513</v>
      </c>
      <c r="M112" s="2">
        <v>111</v>
      </c>
      <c r="N112" s="5">
        <f t="shared" si="13"/>
        <v>69.981132075471706</v>
      </c>
      <c r="O112" s="2">
        <f t="shared" si="14"/>
        <v>33</v>
      </c>
    </row>
    <row r="113" spans="1:15" x14ac:dyDescent="0.3">
      <c r="A113" s="2" t="s">
        <v>4</v>
      </c>
      <c r="B113" s="2" t="s">
        <v>22</v>
      </c>
      <c r="C113" s="2" t="s">
        <v>144</v>
      </c>
      <c r="D113" s="2">
        <v>21456</v>
      </c>
      <c r="E113" s="2">
        <v>221</v>
      </c>
      <c r="F113" s="5">
        <v>52.122641509433961</v>
      </c>
      <c r="G113" s="2">
        <v>4</v>
      </c>
      <c r="H113" s="2">
        <v>16</v>
      </c>
      <c r="I113" s="11">
        <v>2494</v>
      </c>
      <c r="J113" s="11">
        <f t="shared" si="11"/>
        <v>310</v>
      </c>
      <c r="K113" s="12">
        <f t="shared" si="12"/>
        <v>73.113207547169807</v>
      </c>
      <c r="L113" s="5">
        <v>68.122641509433961</v>
      </c>
      <c r="M113" s="2">
        <v>112</v>
      </c>
      <c r="N113" s="5">
        <f t="shared" si="13"/>
        <v>141.23584905660377</v>
      </c>
      <c r="O113" s="2">
        <f t="shared" si="14"/>
        <v>192</v>
      </c>
    </row>
    <row r="114" spans="1:15" x14ac:dyDescent="0.3">
      <c r="A114" s="2" t="s">
        <v>4</v>
      </c>
      <c r="B114" s="2" t="s">
        <v>51</v>
      </c>
      <c r="C114" s="2" t="s">
        <v>145</v>
      </c>
      <c r="D114" s="2">
        <v>39125</v>
      </c>
      <c r="E114" s="2">
        <v>69</v>
      </c>
      <c r="F114" s="5">
        <v>16.273584905660378</v>
      </c>
      <c r="G114" s="2">
        <v>13</v>
      </c>
      <c r="H114" s="2">
        <v>52</v>
      </c>
      <c r="I114" s="11">
        <v>5733</v>
      </c>
      <c r="J114" s="11">
        <f t="shared" si="11"/>
        <v>21</v>
      </c>
      <c r="K114" s="12">
        <f t="shared" si="12"/>
        <v>4.9528301886792452</v>
      </c>
      <c r="L114" s="5">
        <v>68.273584905660385</v>
      </c>
      <c r="M114" s="2">
        <v>113</v>
      </c>
      <c r="N114" s="5">
        <f t="shared" si="13"/>
        <v>73.226415094339629</v>
      </c>
      <c r="O114" s="2">
        <f t="shared" si="14"/>
        <v>38</v>
      </c>
    </row>
    <row r="115" spans="1:15" x14ac:dyDescent="0.3">
      <c r="A115" s="2" t="s">
        <v>4</v>
      </c>
      <c r="B115" s="2" t="s">
        <v>5</v>
      </c>
      <c r="C115" s="2" t="s">
        <v>146</v>
      </c>
      <c r="D115" s="2">
        <v>18160</v>
      </c>
      <c r="E115" s="2">
        <v>275</v>
      </c>
      <c r="F115" s="5">
        <v>64.858490566037744</v>
      </c>
      <c r="G115" s="2">
        <v>1</v>
      </c>
      <c r="H115" s="2">
        <v>4</v>
      </c>
      <c r="I115" s="11">
        <v>3061</v>
      </c>
      <c r="J115" s="11">
        <f t="shared" si="11"/>
        <v>227</v>
      </c>
      <c r="K115" s="12">
        <f t="shared" si="12"/>
        <v>53.537735849056602</v>
      </c>
      <c r="L115" s="5">
        <v>68.858490566037744</v>
      </c>
      <c r="M115" s="2">
        <v>114</v>
      </c>
      <c r="N115" s="5">
        <f t="shared" si="13"/>
        <v>122.39622641509435</v>
      </c>
      <c r="O115" s="2">
        <f t="shared" si="14"/>
        <v>145</v>
      </c>
    </row>
    <row r="116" spans="1:15" x14ac:dyDescent="0.3">
      <c r="A116" s="2" t="s">
        <v>4</v>
      </c>
      <c r="B116" s="2" t="s">
        <v>29</v>
      </c>
      <c r="C116" s="2" t="s">
        <v>147</v>
      </c>
      <c r="D116" s="2">
        <v>25439</v>
      </c>
      <c r="E116" s="2">
        <v>174</v>
      </c>
      <c r="F116" s="5">
        <v>41.037735849056602</v>
      </c>
      <c r="G116" s="2">
        <v>7</v>
      </c>
      <c r="H116" s="2">
        <v>28.000000000000004</v>
      </c>
      <c r="I116" s="11">
        <v>2498</v>
      </c>
      <c r="J116" s="11">
        <f t="shared" si="11"/>
        <v>309</v>
      </c>
      <c r="K116" s="12">
        <f t="shared" si="12"/>
        <v>72.877358490566039</v>
      </c>
      <c r="L116" s="5">
        <v>69.037735849056602</v>
      </c>
      <c r="M116" s="2">
        <v>115</v>
      </c>
      <c r="N116" s="5">
        <f t="shared" si="13"/>
        <v>141.91509433962264</v>
      </c>
      <c r="O116" s="2">
        <f t="shared" si="14"/>
        <v>193</v>
      </c>
    </row>
    <row r="117" spans="1:15" x14ac:dyDescent="0.3">
      <c r="A117" s="2" t="s">
        <v>4</v>
      </c>
      <c r="B117" s="2" t="s">
        <v>60</v>
      </c>
      <c r="C117" s="2" t="s">
        <v>148</v>
      </c>
      <c r="D117" s="2">
        <v>98013</v>
      </c>
      <c r="E117" s="2">
        <v>7</v>
      </c>
      <c r="F117" s="5">
        <v>1.6509433962264151</v>
      </c>
      <c r="G117" s="2">
        <v>17</v>
      </c>
      <c r="H117" s="2">
        <v>68</v>
      </c>
      <c r="I117" s="11">
        <v>2114</v>
      </c>
      <c r="J117" s="11">
        <f t="shared" si="11"/>
        <v>344</v>
      </c>
      <c r="K117" s="12">
        <f t="shared" si="12"/>
        <v>81.132075471698116</v>
      </c>
      <c r="L117" s="5">
        <v>69.65094339622641</v>
      </c>
      <c r="M117" s="2">
        <v>116</v>
      </c>
      <c r="N117" s="5">
        <f t="shared" si="13"/>
        <v>150.78301886792451</v>
      </c>
      <c r="O117" s="2">
        <f t="shared" si="14"/>
        <v>215</v>
      </c>
    </row>
    <row r="118" spans="1:15" x14ac:dyDescent="0.3">
      <c r="A118" s="2" t="s">
        <v>4</v>
      </c>
      <c r="B118" s="2" t="s">
        <v>54</v>
      </c>
      <c r="C118" s="2" t="s">
        <v>149</v>
      </c>
      <c r="D118" s="2">
        <v>41017</v>
      </c>
      <c r="E118" s="2">
        <v>59</v>
      </c>
      <c r="F118" s="5">
        <v>13.915094339622641</v>
      </c>
      <c r="G118" s="2">
        <v>14</v>
      </c>
      <c r="H118" s="2">
        <v>56.000000000000007</v>
      </c>
      <c r="I118" s="11">
        <v>5252</v>
      </c>
      <c r="J118" s="11">
        <f t="shared" si="11"/>
        <v>46</v>
      </c>
      <c r="K118" s="12">
        <f t="shared" si="12"/>
        <v>10.849056603773585</v>
      </c>
      <c r="L118" s="5">
        <v>69.915094339622641</v>
      </c>
      <c r="M118" s="2">
        <v>117</v>
      </c>
      <c r="N118" s="5">
        <f t="shared" si="13"/>
        <v>80.764150943396231</v>
      </c>
      <c r="O118" s="2">
        <f t="shared" si="14"/>
        <v>50</v>
      </c>
    </row>
    <row r="119" spans="1:15" x14ac:dyDescent="0.3">
      <c r="A119" s="2" t="s">
        <v>4</v>
      </c>
      <c r="B119" s="2" t="s">
        <v>54</v>
      </c>
      <c r="C119" s="2" t="s">
        <v>150</v>
      </c>
      <c r="D119" s="2">
        <v>40826</v>
      </c>
      <c r="E119" s="2">
        <v>60</v>
      </c>
      <c r="F119" s="5">
        <v>14.150943396226415</v>
      </c>
      <c r="G119" s="2">
        <v>14</v>
      </c>
      <c r="H119" s="2">
        <v>56.000000000000007</v>
      </c>
      <c r="I119" s="11">
        <v>5146</v>
      </c>
      <c r="J119" s="11">
        <f t="shared" si="11"/>
        <v>53</v>
      </c>
      <c r="K119" s="12">
        <f t="shared" si="12"/>
        <v>12.5</v>
      </c>
      <c r="L119" s="5">
        <v>70.150943396226424</v>
      </c>
      <c r="M119" s="2">
        <v>118</v>
      </c>
      <c r="N119" s="5">
        <f t="shared" si="13"/>
        <v>82.650943396226424</v>
      </c>
      <c r="O119" s="2">
        <f t="shared" si="14"/>
        <v>56</v>
      </c>
    </row>
    <row r="120" spans="1:15" x14ac:dyDescent="0.3">
      <c r="A120" s="2" t="s">
        <v>4</v>
      </c>
      <c r="B120" s="2" t="s">
        <v>25</v>
      </c>
      <c r="C120" s="2" t="s">
        <v>151</v>
      </c>
      <c r="D120" s="2">
        <v>17940</v>
      </c>
      <c r="E120" s="2">
        <v>281</v>
      </c>
      <c r="F120" s="5">
        <v>66.273584905660371</v>
      </c>
      <c r="G120" s="2">
        <v>1</v>
      </c>
      <c r="H120" s="2">
        <v>4</v>
      </c>
      <c r="I120" s="11">
        <v>3043</v>
      </c>
      <c r="J120" s="11">
        <f t="shared" si="11"/>
        <v>234</v>
      </c>
      <c r="K120" s="12">
        <f t="shared" si="12"/>
        <v>55.188679245283026</v>
      </c>
      <c r="L120" s="5">
        <v>70.273584905660371</v>
      </c>
      <c r="M120" s="2">
        <v>119</v>
      </c>
      <c r="N120" s="5">
        <f t="shared" si="13"/>
        <v>125.4622641509434</v>
      </c>
      <c r="O120" s="2">
        <f t="shared" si="14"/>
        <v>154</v>
      </c>
    </row>
    <row r="121" spans="1:15" x14ac:dyDescent="0.3">
      <c r="A121" s="2" t="s">
        <v>4</v>
      </c>
      <c r="B121" s="2" t="s">
        <v>20</v>
      </c>
      <c r="C121" s="2" t="s">
        <v>152</v>
      </c>
      <c r="D121" s="2">
        <v>20281</v>
      </c>
      <c r="E121" s="2">
        <v>239</v>
      </c>
      <c r="F121" s="5">
        <v>56.367924528301884</v>
      </c>
      <c r="G121" s="2">
        <v>4</v>
      </c>
      <c r="H121" s="2">
        <v>16</v>
      </c>
      <c r="I121" s="11">
        <v>3577</v>
      </c>
      <c r="J121" s="11">
        <f t="shared" si="11"/>
        <v>163</v>
      </c>
      <c r="K121" s="12">
        <f t="shared" si="12"/>
        <v>38.443396226415096</v>
      </c>
      <c r="L121" s="5">
        <v>72.367924528301884</v>
      </c>
      <c r="M121" s="2">
        <v>120</v>
      </c>
      <c r="N121" s="5">
        <f t="shared" si="13"/>
        <v>110.81132075471697</v>
      </c>
      <c r="O121" s="2">
        <f t="shared" si="14"/>
        <v>119</v>
      </c>
    </row>
    <row r="122" spans="1:15" x14ac:dyDescent="0.3">
      <c r="A122" s="2" t="s">
        <v>4</v>
      </c>
      <c r="B122" s="2" t="s">
        <v>27</v>
      </c>
      <c r="C122" s="2" t="s">
        <v>153</v>
      </c>
      <c r="D122" s="2">
        <v>22508</v>
      </c>
      <c r="E122" s="2">
        <v>208</v>
      </c>
      <c r="F122" s="5">
        <v>49.056603773584904</v>
      </c>
      <c r="G122" s="2">
        <v>6</v>
      </c>
      <c r="H122" s="2">
        <v>24</v>
      </c>
      <c r="I122" s="11">
        <v>2014</v>
      </c>
      <c r="J122" s="11">
        <f t="shared" si="11"/>
        <v>355</v>
      </c>
      <c r="K122" s="12">
        <f t="shared" si="12"/>
        <v>83.726415094339629</v>
      </c>
      <c r="L122" s="5">
        <v>73.056603773584897</v>
      </c>
      <c r="M122" s="2">
        <v>121</v>
      </c>
      <c r="N122" s="5">
        <f t="shared" si="13"/>
        <v>156.78301886792451</v>
      </c>
      <c r="O122" s="2">
        <f t="shared" si="14"/>
        <v>230</v>
      </c>
    </row>
    <row r="123" spans="1:15" x14ac:dyDescent="0.3">
      <c r="A123" s="2" t="s">
        <v>4</v>
      </c>
      <c r="B123" s="2" t="s">
        <v>60</v>
      </c>
      <c r="C123" s="2" t="s">
        <v>154</v>
      </c>
      <c r="D123" s="2">
        <v>62124</v>
      </c>
      <c r="E123" s="2">
        <v>22</v>
      </c>
      <c r="F123" s="5">
        <v>5.1886792452830193</v>
      </c>
      <c r="G123" s="2">
        <v>17</v>
      </c>
      <c r="H123" s="2">
        <v>68</v>
      </c>
      <c r="I123" s="11">
        <v>3047</v>
      </c>
      <c r="J123" s="11">
        <f t="shared" si="11"/>
        <v>233</v>
      </c>
      <c r="K123" s="12">
        <f t="shared" si="12"/>
        <v>54.952830188679243</v>
      </c>
      <c r="L123" s="5">
        <v>73.188679245283026</v>
      </c>
      <c r="M123" s="2">
        <v>122</v>
      </c>
      <c r="N123" s="5">
        <f t="shared" si="13"/>
        <v>128.14150943396226</v>
      </c>
      <c r="O123" s="2">
        <f t="shared" si="14"/>
        <v>162</v>
      </c>
    </row>
    <row r="124" spans="1:15" x14ac:dyDescent="0.3">
      <c r="A124" s="2" t="s">
        <v>4</v>
      </c>
      <c r="B124" s="2" t="s">
        <v>40</v>
      </c>
      <c r="C124" s="2" t="s">
        <v>155</v>
      </c>
      <c r="D124" s="2">
        <v>23806</v>
      </c>
      <c r="E124" s="2">
        <v>194</v>
      </c>
      <c r="F124" s="5">
        <v>45.754716981132077</v>
      </c>
      <c r="G124" s="2">
        <v>7</v>
      </c>
      <c r="H124" s="2">
        <v>28.000000000000004</v>
      </c>
      <c r="I124" s="11">
        <v>2262</v>
      </c>
      <c r="J124" s="11">
        <f t="shared" si="11"/>
        <v>331</v>
      </c>
      <c r="K124" s="12">
        <f t="shared" si="12"/>
        <v>78.066037735849065</v>
      </c>
      <c r="L124" s="5">
        <v>73.754716981132077</v>
      </c>
      <c r="M124" s="2">
        <v>123</v>
      </c>
      <c r="N124" s="5">
        <f t="shared" si="13"/>
        <v>151.82075471698113</v>
      </c>
      <c r="O124" s="2">
        <f t="shared" si="14"/>
        <v>217</v>
      </c>
    </row>
    <row r="125" spans="1:15" x14ac:dyDescent="0.3">
      <c r="A125" s="2" t="s">
        <v>4</v>
      </c>
      <c r="B125" s="2" t="s">
        <v>44</v>
      </c>
      <c r="C125" s="2" t="s">
        <v>156</v>
      </c>
      <c r="D125" s="2">
        <v>23706</v>
      </c>
      <c r="E125" s="2">
        <v>195</v>
      </c>
      <c r="F125" s="5">
        <v>45.990566037735846</v>
      </c>
      <c r="G125" s="2">
        <v>7</v>
      </c>
      <c r="H125" s="2">
        <v>28.000000000000004</v>
      </c>
      <c r="I125" s="11">
        <v>4056</v>
      </c>
      <c r="J125" s="11">
        <f t="shared" si="11"/>
        <v>110</v>
      </c>
      <c r="K125" s="12">
        <f t="shared" si="12"/>
        <v>25.943396226415093</v>
      </c>
      <c r="L125" s="5">
        <v>73.990566037735846</v>
      </c>
      <c r="M125" s="2">
        <v>124</v>
      </c>
      <c r="N125" s="5">
        <f t="shared" si="13"/>
        <v>99.933962264150935</v>
      </c>
      <c r="O125" s="2">
        <f t="shared" si="14"/>
        <v>89</v>
      </c>
    </row>
    <row r="126" spans="1:15" x14ac:dyDescent="0.3">
      <c r="A126" s="2" t="s">
        <v>4</v>
      </c>
      <c r="B126" s="2" t="s">
        <v>25</v>
      </c>
      <c r="C126" s="2" t="s">
        <v>157</v>
      </c>
      <c r="D126" s="2">
        <v>17212</v>
      </c>
      <c r="E126" s="2">
        <v>297</v>
      </c>
      <c r="F126" s="5">
        <v>70.047169811320757</v>
      </c>
      <c r="G126" s="2">
        <v>1</v>
      </c>
      <c r="H126" s="2">
        <v>4</v>
      </c>
      <c r="I126" s="11">
        <v>3438</v>
      </c>
      <c r="J126" s="11">
        <f t="shared" si="11"/>
        <v>183</v>
      </c>
      <c r="K126" s="12">
        <f t="shared" si="12"/>
        <v>43.160377358490564</v>
      </c>
      <c r="L126" s="5">
        <v>74.047169811320757</v>
      </c>
      <c r="M126" s="2">
        <v>125</v>
      </c>
      <c r="N126" s="5">
        <f t="shared" si="13"/>
        <v>117.20754716981132</v>
      </c>
      <c r="O126" s="2">
        <f t="shared" si="14"/>
        <v>135</v>
      </c>
    </row>
    <row r="127" spans="1:15" x14ac:dyDescent="0.3">
      <c r="A127" s="2" t="s">
        <v>4</v>
      </c>
      <c r="B127" s="2" t="s">
        <v>56</v>
      </c>
      <c r="C127" s="2" t="s">
        <v>158</v>
      </c>
      <c r="D127" s="2">
        <v>36841</v>
      </c>
      <c r="E127" s="2">
        <v>78</v>
      </c>
      <c r="F127" s="5">
        <v>18.39622641509434</v>
      </c>
      <c r="G127" s="2">
        <v>14</v>
      </c>
      <c r="H127" s="2">
        <v>56.000000000000007</v>
      </c>
      <c r="I127" s="11">
        <v>4329</v>
      </c>
      <c r="J127" s="11">
        <f t="shared" si="11"/>
        <v>86</v>
      </c>
      <c r="K127" s="12">
        <f t="shared" si="12"/>
        <v>20.283018867924529</v>
      </c>
      <c r="L127" s="5">
        <v>74.396226415094347</v>
      </c>
      <c r="M127" s="2">
        <v>126</v>
      </c>
      <c r="N127" s="5">
        <f t="shared" si="13"/>
        <v>94.679245283018872</v>
      </c>
      <c r="O127" s="2">
        <f t="shared" si="14"/>
        <v>77</v>
      </c>
    </row>
    <row r="128" spans="1:15" x14ac:dyDescent="0.3">
      <c r="A128" s="2" t="s">
        <v>4</v>
      </c>
      <c r="B128" s="2" t="s">
        <v>51</v>
      </c>
      <c r="C128" s="2" t="s">
        <v>159</v>
      </c>
      <c r="D128" s="2">
        <v>33805</v>
      </c>
      <c r="E128" s="2">
        <v>98</v>
      </c>
      <c r="F128" s="5">
        <v>23.113207547169811</v>
      </c>
      <c r="G128" s="2">
        <v>13</v>
      </c>
      <c r="H128" s="2">
        <v>52</v>
      </c>
      <c r="I128" s="11">
        <v>1835</v>
      </c>
      <c r="J128" s="11">
        <f t="shared" si="11"/>
        <v>375</v>
      </c>
      <c r="K128" s="12">
        <f t="shared" si="12"/>
        <v>88.443396226415089</v>
      </c>
      <c r="L128" s="5">
        <v>75.113207547169807</v>
      </c>
      <c r="M128" s="2">
        <v>127</v>
      </c>
      <c r="N128" s="5">
        <f t="shared" si="13"/>
        <v>163.5566037735849</v>
      </c>
      <c r="O128" s="2">
        <f t="shared" si="14"/>
        <v>250</v>
      </c>
    </row>
    <row r="129" spans="1:15" x14ac:dyDescent="0.3">
      <c r="A129" s="2" t="s">
        <v>4</v>
      </c>
      <c r="B129" s="2" t="s">
        <v>54</v>
      </c>
      <c r="C129" s="2" t="s">
        <v>160</v>
      </c>
      <c r="D129" s="2">
        <v>36014</v>
      </c>
      <c r="E129" s="2">
        <v>85</v>
      </c>
      <c r="F129" s="5">
        <v>20.047169811320757</v>
      </c>
      <c r="G129" s="2">
        <v>14</v>
      </c>
      <c r="H129" s="2">
        <v>56.000000000000007</v>
      </c>
      <c r="I129" s="11">
        <v>5548</v>
      </c>
      <c r="J129" s="11">
        <f t="shared" si="11"/>
        <v>30</v>
      </c>
      <c r="K129" s="12">
        <f t="shared" si="12"/>
        <v>7.0754716981132075</v>
      </c>
      <c r="L129" s="5">
        <v>76.047169811320771</v>
      </c>
      <c r="M129" s="2">
        <v>128</v>
      </c>
      <c r="N129" s="5">
        <f t="shared" si="13"/>
        <v>83.122641509433976</v>
      </c>
      <c r="O129" s="2">
        <f t="shared" si="14"/>
        <v>57</v>
      </c>
    </row>
    <row r="130" spans="1:15" x14ac:dyDescent="0.3">
      <c r="A130" s="2" t="s">
        <v>4</v>
      </c>
      <c r="B130" s="2" t="s">
        <v>5</v>
      </c>
      <c r="C130" s="2" t="s">
        <v>161</v>
      </c>
      <c r="D130" s="2">
        <v>16243</v>
      </c>
      <c r="E130" s="2">
        <v>308</v>
      </c>
      <c r="F130" s="5">
        <v>72.641509433962256</v>
      </c>
      <c r="G130" s="2">
        <v>1</v>
      </c>
      <c r="H130" s="2">
        <v>4</v>
      </c>
      <c r="I130" s="11">
        <v>2603</v>
      </c>
      <c r="J130" s="11">
        <f t="shared" ref="J130:J193" si="15">RANK(I130,$I$2:$I$425)</f>
        <v>288</v>
      </c>
      <c r="K130" s="12">
        <f t="shared" ref="K130:K193" si="16">J130/424*100</f>
        <v>67.924528301886795</v>
      </c>
      <c r="L130" s="5">
        <v>76.641509433962256</v>
      </c>
      <c r="M130" s="2">
        <v>129</v>
      </c>
      <c r="N130" s="5">
        <f t="shared" ref="N130:N193" si="17">F130+H130+K130</f>
        <v>144.56603773584905</v>
      </c>
      <c r="O130" s="2">
        <f t="shared" si="14"/>
        <v>208</v>
      </c>
    </row>
    <row r="131" spans="1:15" x14ac:dyDescent="0.3">
      <c r="A131" s="2" t="s">
        <v>4</v>
      </c>
      <c r="B131" s="2" t="s">
        <v>25</v>
      </c>
      <c r="C131" s="2" t="s">
        <v>162</v>
      </c>
      <c r="D131" s="2">
        <v>16111</v>
      </c>
      <c r="E131" s="2">
        <v>311</v>
      </c>
      <c r="F131" s="5">
        <v>73.34905660377359</v>
      </c>
      <c r="G131" s="2">
        <v>1</v>
      </c>
      <c r="H131" s="2">
        <v>4</v>
      </c>
      <c r="I131" s="11">
        <v>3700</v>
      </c>
      <c r="J131" s="11">
        <f t="shared" si="15"/>
        <v>148</v>
      </c>
      <c r="K131" s="12">
        <f t="shared" si="16"/>
        <v>34.905660377358487</v>
      </c>
      <c r="L131" s="5">
        <v>77.34905660377359</v>
      </c>
      <c r="M131" s="2">
        <v>130</v>
      </c>
      <c r="N131" s="5">
        <f t="shared" si="17"/>
        <v>112.25471698113208</v>
      </c>
      <c r="O131" s="2">
        <f t="shared" ref="O131:O194" si="18">RANK(N131,$N$2:$N$425,1)</f>
        <v>120</v>
      </c>
    </row>
    <row r="132" spans="1:15" x14ac:dyDescent="0.3">
      <c r="A132" s="2" t="s">
        <v>4</v>
      </c>
      <c r="B132" s="2" t="s">
        <v>62</v>
      </c>
      <c r="C132" s="2" t="s">
        <v>163</v>
      </c>
      <c r="D132" s="2">
        <v>35101</v>
      </c>
      <c r="E132" s="2">
        <v>91</v>
      </c>
      <c r="F132" s="5">
        <v>21.462264150943398</v>
      </c>
      <c r="G132" s="2">
        <v>14</v>
      </c>
      <c r="H132" s="2">
        <v>56.000000000000007</v>
      </c>
      <c r="I132" s="11">
        <v>4967</v>
      </c>
      <c r="J132" s="11">
        <f t="shared" si="15"/>
        <v>61</v>
      </c>
      <c r="K132" s="12">
        <f t="shared" si="16"/>
        <v>14.386792452830189</v>
      </c>
      <c r="L132" s="5">
        <v>77.462264150943412</v>
      </c>
      <c r="M132" s="2">
        <v>131</v>
      </c>
      <c r="N132" s="5">
        <f t="shared" si="17"/>
        <v>91.849056603773604</v>
      </c>
      <c r="O132" s="2">
        <f t="shared" si="18"/>
        <v>74</v>
      </c>
    </row>
    <row r="133" spans="1:15" x14ac:dyDescent="0.3">
      <c r="A133" s="2" t="s">
        <v>4</v>
      </c>
      <c r="B133" s="2" t="s">
        <v>58</v>
      </c>
      <c r="C133" s="2" t="s">
        <v>164</v>
      </c>
      <c r="D133" s="2">
        <v>49062</v>
      </c>
      <c r="E133" s="2">
        <v>43</v>
      </c>
      <c r="F133" s="5">
        <v>10.141509433962264</v>
      </c>
      <c r="G133" s="2">
        <v>17</v>
      </c>
      <c r="H133" s="2">
        <v>68</v>
      </c>
      <c r="I133" s="11">
        <v>3486</v>
      </c>
      <c r="J133" s="11">
        <f t="shared" si="15"/>
        <v>174</v>
      </c>
      <c r="K133" s="12">
        <f t="shared" si="16"/>
        <v>41.037735849056602</v>
      </c>
      <c r="L133" s="5">
        <v>78.14150943396227</v>
      </c>
      <c r="M133" s="2">
        <v>132</v>
      </c>
      <c r="N133" s="5">
        <f t="shared" si="17"/>
        <v>119.17924528301887</v>
      </c>
      <c r="O133" s="2">
        <f t="shared" si="18"/>
        <v>139</v>
      </c>
    </row>
    <row r="134" spans="1:15" x14ac:dyDescent="0.3">
      <c r="A134" s="2" t="s">
        <v>4</v>
      </c>
      <c r="B134" s="2" t="s">
        <v>20</v>
      </c>
      <c r="C134" s="2" t="s">
        <v>165</v>
      </c>
      <c r="D134" s="2">
        <v>18582</v>
      </c>
      <c r="E134" s="2">
        <v>265</v>
      </c>
      <c r="F134" s="5">
        <v>62.5</v>
      </c>
      <c r="G134" s="2">
        <v>4</v>
      </c>
      <c r="H134" s="2">
        <v>16</v>
      </c>
      <c r="I134" s="11">
        <v>2906</v>
      </c>
      <c r="J134" s="11">
        <f t="shared" si="15"/>
        <v>249</v>
      </c>
      <c r="K134" s="12">
        <f t="shared" si="16"/>
        <v>58.726415094339622</v>
      </c>
      <c r="L134" s="5">
        <v>78.5</v>
      </c>
      <c r="M134" s="2">
        <v>133</v>
      </c>
      <c r="N134" s="5">
        <f t="shared" si="17"/>
        <v>137.22641509433961</v>
      </c>
      <c r="O134" s="2">
        <f t="shared" si="18"/>
        <v>184</v>
      </c>
    </row>
    <row r="135" spans="1:15" x14ac:dyDescent="0.3">
      <c r="A135" s="2" t="s">
        <v>4</v>
      </c>
      <c r="B135" s="2" t="s">
        <v>40</v>
      </c>
      <c r="C135" s="2" t="s">
        <v>166</v>
      </c>
      <c r="D135" s="2">
        <v>21834</v>
      </c>
      <c r="E135" s="2">
        <v>216</v>
      </c>
      <c r="F135" s="5">
        <v>50.943396226415096</v>
      </c>
      <c r="G135" s="2">
        <v>7</v>
      </c>
      <c r="H135" s="2">
        <v>28.000000000000004</v>
      </c>
      <c r="I135" s="11">
        <v>2542</v>
      </c>
      <c r="J135" s="11">
        <f t="shared" si="15"/>
        <v>301</v>
      </c>
      <c r="K135" s="12">
        <f t="shared" si="16"/>
        <v>70.990566037735846</v>
      </c>
      <c r="L135" s="5">
        <v>78.943396226415103</v>
      </c>
      <c r="M135" s="2">
        <v>134</v>
      </c>
      <c r="N135" s="5">
        <f t="shared" si="17"/>
        <v>149.93396226415095</v>
      </c>
      <c r="O135" s="2">
        <f t="shared" si="18"/>
        <v>213</v>
      </c>
    </row>
    <row r="136" spans="1:15" x14ac:dyDescent="0.3">
      <c r="A136" s="2" t="s">
        <v>4</v>
      </c>
      <c r="B136" s="2" t="s">
        <v>5</v>
      </c>
      <c r="C136" s="2" t="s">
        <v>167</v>
      </c>
      <c r="D136" s="2">
        <v>15494</v>
      </c>
      <c r="E136" s="2">
        <v>318</v>
      </c>
      <c r="F136" s="5">
        <v>75</v>
      </c>
      <c r="G136" s="2">
        <v>1</v>
      </c>
      <c r="H136" s="2">
        <v>4</v>
      </c>
      <c r="I136" s="11">
        <v>3060</v>
      </c>
      <c r="J136" s="11">
        <f t="shared" si="15"/>
        <v>229</v>
      </c>
      <c r="K136" s="12">
        <f t="shared" si="16"/>
        <v>54.009433962264154</v>
      </c>
      <c r="L136" s="5">
        <v>79</v>
      </c>
      <c r="M136" s="2">
        <v>135</v>
      </c>
      <c r="N136" s="5">
        <f t="shared" si="17"/>
        <v>133.00943396226415</v>
      </c>
      <c r="O136" s="2">
        <f t="shared" si="18"/>
        <v>173</v>
      </c>
    </row>
    <row r="137" spans="1:15" x14ac:dyDescent="0.3">
      <c r="A137" s="2" t="s">
        <v>4</v>
      </c>
      <c r="B137" s="2" t="s">
        <v>25</v>
      </c>
      <c r="C137" s="2" t="s">
        <v>168</v>
      </c>
      <c r="D137" s="2">
        <v>15364</v>
      </c>
      <c r="E137" s="2">
        <v>323</v>
      </c>
      <c r="F137" s="5">
        <v>76.179245283018872</v>
      </c>
      <c r="G137" s="2">
        <v>1</v>
      </c>
      <c r="H137" s="2">
        <v>4</v>
      </c>
      <c r="I137" s="11">
        <v>3391</v>
      </c>
      <c r="J137" s="11">
        <f t="shared" si="15"/>
        <v>188</v>
      </c>
      <c r="K137" s="12">
        <f t="shared" si="16"/>
        <v>44.339622641509436</v>
      </c>
      <c r="L137" s="5">
        <v>80.179245283018872</v>
      </c>
      <c r="M137" s="2">
        <v>136</v>
      </c>
      <c r="N137" s="5">
        <f t="shared" si="17"/>
        <v>124.51886792452831</v>
      </c>
      <c r="O137" s="2">
        <f t="shared" si="18"/>
        <v>151</v>
      </c>
    </row>
    <row r="138" spans="1:15" x14ac:dyDescent="0.3">
      <c r="A138" s="2" t="s">
        <v>4</v>
      </c>
      <c r="B138" s="2" t="s">
        <v>58</v>
      </c>
      <c r="C138" s="2" t="s">
        <v>169</v>
      </c>
      <c r="D138" s="2">
        <v>43199</v>
      </c>
      <c r="E138" s="2">
        <v>53</v>
      </c>
      <c r="F138" s="5">
        <v>12.5</v>
      </c>
      <c r="G138" s="2">
        <v>17</v>
      </c>
      <c r="H138" s="2">
        <v>68</v>
      </c>
      <c r="I138" s="11">
        <v>4298</v>
      </c>
      <c r="J138" s="11">
        <f t="shared" si="15"/>
        <v>90</v>
      </c>
      <c r="K138" s="12">
        <f t="shared" si="16"/>
        <v>21.226415094339622</v>
      </c>
      <c r="L138" s="5">
        <v>80.5</v>
      </c>
      <c r="M138" s="2">
        <v>137</v>
      </c>
      <c r="N138" s="5">
        <f t="shared" si="17"/>
        <v>101.72641509433961</v>
      </c>
      <c r="O138" s="2">
        <f t="shared" si="18"/>
        <v>92</v>
      </c>
    </row>
    <row r="139" spans="1:15" x14ac:dyDescent="0.3">
      <c r="A139" s="2" t="s">
        <v>4</v>
      </c>
      <c r="B139" s="2" t="s">
        <v>44</v>
      </c>
      <c r="C139" s="2" t="s">
        <v>170</v>
      </c>
      <c r="D139" s="2">
        <v>21158</v>
      </c>
      <c r="E139" s="2">
        <v>224</v>
      </c>
      <c r="F139" s="5">
        <v>52.830188679245282</v>
      </c>
      <c r="G139" s="2">
        <v>7</v>
      </c>
      <c r="H139" s="2">
        <v>28.000000000000004</v>
      </c>
      <c r="I139" s="11">
        <v>3336</v>
      </c>
      <c r="J139" s="11">
        <f t="shared" si="15"/>
        <v>200</v>
      </c>
      <c r="K139" s="12">
        <f t="shared" si="16"/>
        <v>47.169811320754718</v>
      </c>
      <c r="L139" s="5">
        <v>80.830188679245282</v>
      </c>
      <c r="M139" s="2">
        <v>138</v>
      </c>
      <c r="N139" s="5">
        <f t="shared" si="17"/>
        <v>128</v>
      </c>
      <c r="O139" s="2">
        <f t="shared" si="18"/>
        <v>161</v>
      </c>
    </row>
    <row r="140" spans="1:15" x14ac:dyDescent="0.3">
      <c r="A140" s="2" t="s">
        <v>4</v>
      </c>
      <c r="B140" s="2" t="s">
        <v>58</v>
      </c>
      <c r="C140" s="2" t="s">
        <v>171</v>
      </c>
      <c r="D140" s="2">
        <v>42466</v>
      </c>
      <c r="E140" s="2">
        <v>55</v>
      </c>
      <c r="F140" s="5">
        <v>12.971698113207546</v>
      </c>
      <c r="G140" s="2">
        <v>17</v>
      </c>
      <c r="H140" s="2">
        <v>68</v>
      </c>
      <c r="I140" s="11">
        <v>7391</v>
      </c>
      <c r="J140" s="11">
        <f t="shared" si="15"/>
        <v>2</v>
      </c>
      <c r="K140" s="12">
        <f t="shared" si="16"/>
        <v>0.47169811320754718</v>
      </c>
      <c r="L140" s="5">
        <v>80.971698113207552</v>
      </c>
      <c r="M140" s="2">
        <v>139</v>
      </c>
      <c r="N140" s="5">
        <f t="shared" si="17"/>
        <v>81.443396226415103</v>
      </c>
      <c r="O140" s="2">
        <f t="shared" si="18"/>
        <v>54</v>
      </c>
    </row>
    <row r="141" spans="1:15" x14ac:dyDescent="0.3">
      <c r="A141" s="2" t="s">
        <v>4</v>
      </c>
      <c r="B141" s="2" t="s">
        <v>22</v>
      </c>
      <c r="C141" s="2" t="s">
        <v>172</v>
      </c>
      <c r="D141" s="2">
        <v>18133</v>
      </c>
      <c r="E141" s="2">
        <v>277</v>
      </c>
      <c r="F141" s="5">
        <v>65.330188679245282</v>
      </c>
      <c r="G141" s="2">
        <v>4</v>
      </c>
      <c r="H141" s="2">
        <v>16</v>
      </c>
      <c r="I141" s="11">
        <v>4499</v>
      </c>
      <c r="J141" s="11">
        <f t="shared" si="15"/>
        <v>76</v>
      </c>
      <c r="K141" s="12">
        <f t="shared" si="16"/>
        <v>17.924528301886792</v>
      </c>
      <c r="L141" s="5">
        <v>81.330188679245282</v>
      </c>
      <c r="M141" s="2">
        <v>140</v>
      </c>
      <c r="N141" s="5">
        <f t="shared" si="17"/>
        <v>99.254716981132077</v>
      </c>
      <c r="O141" s="2">
        <f t="shared" si="18"/>
        <v>87</v>
      </c>
    </row>
    <row r="142" spans="1:15" x14ac:dyDescent="0.3">
      <c r="A142" s="2" t="s">
        <v>4</v>
      </c>
      <c r="B142" s="2" t="s">
        <v>60</v>
      </c>
      <c r="C142" s="2" t="s">
        <v>173</v>
      </c>
      <c r="D142" s="2">
        <v>41762</v>
      </c>
      <c r="E142" s="2">
        <v>57</v>
      </c>
      <c r="F142" s="5">
        <v>13.443396226415095</v>
      </c>
      <c r="G142" s="2">
        <v>17</v>
      </c>
      <c r="H142" s="2">
        <v>68</v>
      </c>
      <c r="I142" s="11">
        <v>2229</v>
      </c>
      <c r="J142" s="11">
        <f t="shared" si="15"/>
        <v>333</v>
      </c>
      <c r="K142" s="12">
        <f t="shared" si="16"/>
        <v>78.537735849056602</v>
      </c>
      <c r="L142" s="5">
        <v>81.443396226415089</v>
      </c>
      <c r="M142" s="2">
        <v>141</v>
      </c>
      <c r="N142" s="5">
        <f t="shared" si="17"/>
        <v>159.98113207547169</v>
      </c>
      <c r="O142" s="2">
        <f t="shared" si="18"/>
        <v>242</v>
      </c>
    </row>
    <row r="143" spans="1:15" x14ac:dyDescent="0.3">
      <c r="A143" s="2" t="s">
        <v>4</v>
      </c>
      <c r="B143" s="2" t="s">
        <v>60</v>
      </c>
      <c r="C143" s="2" t="s">
        <v>174</v>
      </c>
      <c r="D143" s="2">
        <v>41338</v>
      </c>
      <c r="E143" s="2">
        <v>58</v>
      </c>
      <c r="F143" s="5">
        <v>13.679245283018867</v>
      </c>
      <c r="G143" s="2">
        <v>17</v>
      </c>
      <c r="H143" s="2">
        <v>68</v>
      </c>
      <c r="I143" s="11">
        <v>6011</v>
      </c>
      <c r="J143" s="11">
        <f t="shared" si="15"/>
        <v>13</v>
      </c>
      <c r="K143" s="12">
        <f t="shared" si="16"/>
        <v>3.0660377358490565</v>
      </c>
      <c r="L143" s="5">
        <v>81.679245283018872</v>
      </c>
      <c r="M143" s="2">
        <v>142</v>
      </c>
      <c r="N143" s="5">
        <f t="shared" si="17"/>
        <v>84.745283018867923</v>
      </c>
      <c r="O143" s="2">
        <f t="shared" si="18"/>
        <v>60</v>
      </c>
    </row>
    <row r="144" spans="1:15" x14ac:dyDescent="0.3">
      <c r="A144" s="2" t="s">
        <v>4</v>
      </c>
      <c r="B144" s="2" t="s">
        <v>51</v>
      </c>
      <c r="C144" s="2" t="s">
        <v>175</v>
      </c>
      <c r="D144" s="2">
        <v>30048</v>
      </c>
      <c r="E144" s="2">
        <v>126</v>
      </c>
      <c r="F144" s="5">
        <v>29.716981132075471</v>
      </c>
      <c r="G144" s="2">
        <v>13</v>
      </c>
      <c r="H144" s="2">
        <v>52</v>
      </c>
      <c r="I144" s="11">
        <v>2831</v>
      </c>
      <c r="J144" s="11">
        <f t="shared" si="15"/>
        <v>259</v>
      </c>
      <c r="K144" s="12">
        <f t="shared" si="16"/>
        <v>61.084905660377352</v>
      </c>
      <c r="L144" s="5">
        <v>81.716981132075475</v>
      </c>
      <c r="M144" s="2">
        <v>143</v>
      </c>
      <c r="N144" s="5">
        <f t="shared" si="17"/>
        <v>142.80188679245282</v>
      </c>
      <c r="O144" s="2">
        <f t="shared" si="18"/>
        <v>197</v>
      </c>
    </row>
    <row r="145" spans="1:15" x14ac:dyDescent="0.3">
      <c r="A145" s="2" t="s">
        <v>4</v>
      </c>
      <c r="B145" s="2" t="s">
        <v>46</v>
      </c>
      <c r="C145" s="2" t="s">
        <v>176</v>
      </c>
      <c r="D145" s="2">
        <v>26901</v>
      </c>
      <c r="E145" s="2">
        <v>162</v>
      </c>
      <c r="F145" s="5">
        <v>38.20754716981132</v>
      </c>
      <c r="G145" s="2">
        <v>11</v>
      </c>
      <c r="H145" s="2">
        <v>44</v>
      </c>
      <c r="I145" s="11">
        <v>3053</v>
      </c>
      <c r="J145" s="11">
        <f t="shared" si="15"/>
        <v>232</v>
      </c>
      <c r="K145" s="12">
        <f t="shared" si="16"/>
        <v>54.716981132075468</v>
      </c>
      <c r="L145" s="5">
        <v>82.20754716981132</v>
      </c>
      <c r="M145" s="2">
        <v>144</v>
      </c>
      <c r="N145" s="5">
        <f t="shared" si="17"/>
        <v>136.9245283018868</v>
      </c>
      <c r="O145" s="2">
        <f t="shared" si="18"/>
        <v>183</v>
      </c>
    </row>
    <row r="146" spans="1:15" x14ac:dyDescent="0.3">
      <c r="A146" s="2" t="s">
        <v>4</v>
      </c>
      <c r="B146" s="2" t="s">
        <v>62</v>
      </c>
      <c r="C146" s="2" t="s">
        <v>177</v>
      </c>
      <c r="D146" s="2">
        <v>31796</v>
      </c>
      <c r="E146" s="2">
        <v>113</v>
      </c>
      <c r="F146" s="5">
        <v>26.650943396226417</v>
      </c>
      <c r="G146" s="2">
        <v>14</v>
      </c>
      <c r="H146" s="2">
        <v>56.000000000000007</v>
      </c>
      <c r="I146" s="11">
        <v>5415</v>
      </c>
      <c r="J146" s="11">
        <f t="shared" si="15"/>
        <v>35</v>
      </c>
      <c r="K146" s="12">
        <f t="shared" si="16"/>
        <v>8.2547169811320753</v>
      </c>
      <c r="L146" s="5">
        <v>82.650943396226424</v>
      </c>
      <c r="M146" s="2">
        <v>145</v>
      </c>
      <c r="N146" s="5">
        <f t="shared" si="17"/>
        <v>90.905660377358501</v>
      </c>
      <c r="O146" s="2">
        <f t="shared" si="18"/>
        <v>67</v>
      </c>
    </row>
    <row r="147" spans="1:15" x14ac:dyDescent="0.3">
      <c r="A147" s="2" t="s">
        <v>4</v>
      </c>
      <c r="B147" s="2" t="s">
        <v>58</v>
      </c>
      <c r="C147" s="2" t="s">
        <v>178</v>
      </c>
      <c r="D147" s="2">
        <v>39481</v>
      </c>
      <c r="E147" s="2">
        <v>65</v>
      </c>
      <c r="F147" s="5">
        <v>15.330188679245282</v>
      </c>
      <c r="G147" s="2">
        <v>17</v>
      </c>
      <c r="H147" s="2">
        <v>68</v>
      </c>
      <c r="I147" s="11">
        <v>2559</v>
      </c>
      <c r="J147" s="11">
        <f t="shared" si="15"/>
        <v>296</v>
      </c>
      <c r="K147" s="12">
        <f t="shared" si="16"/>
        <v>69.811320754716974</v>
      </c>
      <c r="L147" s="5">
        <v>83.330188679245282</v>
      </c>
      <c r="M147" s="2">
        <v>146</v>
      </c>
      <c r="N147" s="5">
        <f t="shared" si="17"/>
        <v>153.14150943396226</v>
      </c>
      <c r="O147" s="2">
        <f t="shared" si="18"/>
        <v>220</v>
      </c>
    </row>
    <row r="148" spans="1:15" x14ac:dyDescent="0.3">
      <c r="A148" s="2" t="s">
        <v>4</v>
      </c>
      <c r="B148" s="2" t="s">
        <v>56</v>
      </c>
      <c r="C148" s="2" t="s">
        <v>179</v>
      </c>
      <c r="D148" s="2">
        <v>31131</v>
      </c>
      <c r="E148" s="2">
        <v>116</v>
      </c>
      <c r="F148" s="5">
        <v>27.358490566037734</v>
      </c>
      <c r="G148" s="2">
        <v>14</v>
      </c>
      <c r="H148" s="2">
        <v>56.000000000000007</v>
      </c>
      <c r="I148" s="11">
        <v>4223</v>
      </c>
      <c r="J148" s="11">
        <f t="shared" si="15"/>
        <v>96</v>
      </c>
      <c r="K148" s="12">
        <f t="shared" si="16"/>
        <v>22.641509433962266</v>
      </c>
      <c r="L148" s="5">
        <v>83.358490566037744</v>
      </c>
      <c r="M148" s="2">
        <v>147</v>
      </c>
      <c r="N148" s="5">
        <f t="shared" si="17"/>
        <v>106.00000000000001</v>
      </c>
      <c r="O148" s="2">
        <f t="shared" si="18"/>
        <v>104</v>
      </c>
    </row>
    <row r="149" spans="1:15" x14ac:dyDescent="0.3">
      <c r="A149" s="2" t="s">
        <v>4</v>
      </c>
      <c r="B149" s="2" t="s">
        <v>44</v>
      </c>
      <c r="C149" s="2" t="s">
        <v>180</v>
      </c>
      <c r="D149" s="2">
        <v>20444</v>
      </c>
      <c r="E149" s="2">
        <v>236</v>
      </c>
      <c r="F149" s="5">
        <v>55.660377358490564</v>
      </c>
      <c r="G149" s="2">
        <v>7</v>
      </c>
      <c r="H149" s="2">
        <v>28.000000000000004</v>
      </c>
      <c r="I149" s="11">
        <v>3972</v>
      </c>
      <c r="J149" s="11">
        <f t="shared" si="15"/>
        <v>123</v>
      </c>
      <c r="K149" s="12">
        <f t="shared" si="16"/>
        <v>29.009433962264154</v>
      </c>
      <c r="L149" s="5">
        <v>83.660377358490564</v>
      </c>
      <c r="M149" s="2">
        <v>148</v>
      </c>
      <c r="N149" s="5">
        <f t="shared" si="17"/>
        <v>112.66981132075472</v>
      </c>
      <c r="O149" s="2">
        <f t="shared" si="18"/>
        <v>123</v>
      </c>
    </row>
    <row r="150" spans="1:15" x14ac:dyDescent="0.3">
      <c r="A150" s="2" t="s">
        <v>4</v>
      </c>
      <c r="B150" s="2" t="s">
        <v>58</v>
      </c>
      <c r="C150" s="2" t="s">
        <v>181</v>
      </c>
      <c r="D150" s="2">
        <v>39146</v>
      </c>
      <c r="E150" s="2">
        <v>68</v>
      </c>
      <c r="F150" s="5">
        <v>16.037735849056602</v>
      </c>
      <c r="G150" s="2">
        <v>17</v>
      </c>
      <c r="H150" s="2">
        <v>68</v>
      </c>
      <c r="I150" s="11">
        <v>5704</v>
      </c>
      <c r="J150" s="11">
        <f t="shared" si="15"/>
        <v>23</v>
      </c>
      <c r="K150" s="12">
        <f t="shared" si="16"/>
        <v>5.4245283018867925</v>
      </c>
      <c r="L150" s="5">
        <v>84.037735849056602</v>
      </c>
      <c r="M150" s="2">
        <v>149</v>
      </c>
      <c r="N150" s="5">
        <f t="shared" si="17"/>
        <v>89.462264150943398</v>
      </c>
      <c r="O150" s="2">
        <f t="shared" si="18"/>
        <v>65</v>
      </c>
    </row>
    <row r="151" spans="1:15" x14ac:dyDescent="0.3">
      <c r="A151" s="2" t="s">
        <v>4</v>
      </c>
      <c r="B151" s="2" t="s">
        <v>51</v>
      </c>
      <c r="C151" s="2" t="s">
        <v>182</v>
      </c>
      <c r="D151" s="2">
        <v>28933</v>
      </c>
      <c r="E151" s="2">
        <v>137</v>
      </c>
      <c r="F151" s="5">
        <v>32.311320754716981</v>
      </c>
      <c r="G151" s="2">
        <v>13</v>
      </c>
      <c r="H151" s="2">
        <v>52</v>
      </c>
      <c r="I151" s="11">
        <v>2892</v>
      </c>
      <c r="J151" s="11">
        <f t="shared" si="15"/>
        <v>252</v>
      </c>
      <c r="K151" s="12">
        <f t="shared" si="16"/>
        <v>59.433962264150942</v>
      </c>
      <c r="L151" s="5">
        <v>84.311320754716974</v>
      </c>
      <c r="M151" s="2">
        <v>150</v>
      </c>
      <c r="N151" s="5">
        <f t="shared" si="17"/>
        <v>143.74528301886792</v>
      </c>
      <c r="O151" s="2">
        <f t="shared" si="18"/>
        <v>200</v>
      </c>
    </row>
    <row r="152" spans="1:15" x14ac:dyDescent="0.3">
      <c r="A152" s="2" t="s">
        <v>4</v>
      </c>
      <c r="B152" s="2" t="s">
        <v>64</v>
      </c>
      <c r="C152" s="2" t="s">
        <v>183</v>
      </c>
      <c r="D152" s="2">
        <v>39047</v>
      </c>
      <c r="E152" s="2">
        <v>70</v>
      </c>
      <c r="F152" s="5">
        <v>16.509433962264151</v>
      </c>
      <c r="G152" s="2">
        <v>17</v>
      </c>
      <c r="H152" s="2">
        <v>68</v>
      </c>
      <c r="I152" s="11">
        <v>1701</v>
      </c>
      <c r="J152" s="11">
        <f t="shared" si="15"/>
        <v>388</v>
      </c>
      <c r="K152" s="12">
        <f t="shared" si="16"/>
        <v>91.509433962264154</v>
      </c>
      <c r="L152" s="5">
        <v>84.509433962264154</v>
      </c>
      <c r="M152" s="2">
        <v>151</v>
      </c>
      <c r="N152" s="5">
        <f t="shared" si="17"/>
        <v>176.01886792452831</v>
      </c>
      <c r="O152" s="2">
        <f t="shared" si="18"/>
        <v>279</v>
      </c>
    </row>
    <row r="153" spans="1:15" x14ac:dyDescent="0.3">
      <c r="A153" s="2" t="s">
        <v>4</v>
      </c>
      <c r="B153" s="2" t="s">
        <v>20</v>
      </c>
      <c r="C153" s="2" t="s">
        <v>184</v>
      </c>
      <c r="D153" s="2">
        <v>17530</v>
      </c>
      <c r="E153" s="2">
        <v>291</v>
      </c>
      <c r="F153" s="5">
        <v>68.632075471698116</v>
      </c>
      <c r="G153" s="2">
        <v>4</v>
      </c>
      <c r="H153" s="2">
        <v>16</v>
      </c>
      <c r="I153" s="11">
        <v>3842</v>
      </c>
      <c r="J153" s="11">
        <f t="shared" si="15"/>
        <v>137</v>
      </c>
      <c r="K153" s="12">
        <f t="shared" si="16"/>
        <v>32.311320754716981</v>
      </c>
      <c r="L153" s="5">
        <v>84.632075471698116</v>
      </c>
      <c r="M153" s="2">
        <v>152</v>
      </c>
      <c r="N153" s="5">
        <f t="shared" si="17"/>
        <v>116.9433962264151</v>
      </c>
      <c r="O153" s="2">
        <f t="shared" si="18"/>
        <v>134</v>
      </c>
    </row>
    <row r="154" spans="1:15" x14ac:dyDescent="0.3">
      <c r="A154" s="2" t="s">
        <v>4</v>
      </c>
      <c r="B154" s="2" t="s">
        <v>25</v>
      </c>
      <c r="C154" s="2" t="s">
        <v>185</v>
      </c>
      <c r="D154" s="2">
        <v>14413</v>
      </c>
      <c r="E154" s="2">
        <v>342</v>
      </c>
      <c r="F154" s="5">
        <v>80.660377358490564</v>
      </c>
      <c r="G154" s="2">
        <v>1</v>
      </c>
      <c r="H154" s="2">
        <v>4</v>
      </c>
      <c r="I154" s="11">
        <v>3034</v>
      </c>
      <c r="J154" s="11">
        <f t="shared" si="15"/>
        <v>235</v>
      </c>
      <c r="K154" s="12">
        <f t="shared" si="16"/>
        <v>55.424528301886788</v>
      </c>
      <c r="L154" s="5">
        <v>84.660377358490564</v>
      </c>
      <c r="M154" s="2">
        <v>153</v>
      </c>
      <c r="N154" s="5">
        <f t="shared" si="17"/>
        <v>140.08490566037736</v>
      </c>
      <c r="O154" s="2">
        <f t="shared" si="18"/>
        <v>188</v>
      </c>
    </row>
    <row r="155" spans="1:15" x14ac:dyDescent="0.3">
      <c r="A155" s="2" t="s">
        <v>4</v>
      </c>
      <c r="B155" s="2" t="s">
        <v>49</v>
      </c>
      <c r="C155" s="2" t="s">
        <v>186</v>
      </c>
      <c r="D155" s="2">
        <v>25931</v>
      </c>
      <c r="E155" s="2">
        <v>173</v>
      </c>
      <c r="F155" s="5">
        <v>40.801886792452827</v>
      </c>
      <c r="G155" s="2">
        <v>11</v>
      </c>
      <c r="H155" s="2">
        <v>44</v>
      </c>
      <c r="I155" s="11">
        <v>5589</v>
      </c>
      <c r="J155" s="11">
        <f t="shared" si="15"/>
        <v>26</v>
      </c>
      <c r="K155" s="12">
        <f t="shared" si="16"/>
        <v>6.132075471698113</v>
      </c>
      <c r="L155" s="5">
        <v>84.801886792452819</v>
      </c>
      <c r="M155" s="2">
        <v>154</v>
      </c>
      <c r="N155" s="5">
        <f t="shared" si="17"/>
        <v>90.933962264150935</v>
      </c>
      <c r="O155" s="2">
        <f t="shared" si="18"/>
        <v>68</v>
      </c>
    </row>
    <row r="156" spans="1:15" x14ac:dyDescent="0.3">
      <c r="A156" s="2" t="s">
        <v>4</v>
      </c>
      <c r="B156" s="2" t="s">
        <v>40</v>
      </c>
      <c r="C156" s="2" t="s">
        <v>187</v>
      </c>
      <c r="D156" s="2">
        <v>20054</v>
      </c>
      <c r="E156" s="2">
        <v>241</v>
      </c>
      <c r="F156" s="5">
        <v>56.839622641509436</v>
      </c>
      <c r="G156" s="2">
        <v>7</v>
      </c>
      <c r="H156" s="2">
        <v>28.000000000000004</v>
      </c>
      <c r="I156" s="11">
        <v>3469</v>
      </c>
      <c r="J156" s="11">
        <f t="shared" si="15"/>
        <v>177</v>
      </c>
      <c r="K156" s="12">
        <f t="shared" si="16"/>
        <v>41.745283018867923</v>
      </c>
      <c r="L156" s="5">
        <v>84.839622641509436</v>
      </c>
      <c r="M156" s="2">
        <v>155</v>
      </c>
      <c r="N156" s="5">
        <f t="shared" si="17"/>
        <v>126.58490566037736</v>
      </c>
      <c r="O156" s="2">
        <f t="shared" si="18"/>
        <v>156</v>
      </c>
    </row>
    <row r="157" spans="1:15" x14ac:dyDescent="0.3">
      <c r="A157" s="2" t="s">
        <v>4</v>
      </c>
      <c r="B157" s="2" t="s">
        <v>5</v>
      </c>
      <c r="C157" s="2" t="s">
        <v>188</v>
      </c>
      <c r="D157" s="2">
        <v>14178</v>
      </c>
      <c r="E157" s="2">
        <v>343</v>
      </c>
      <c r="F157" s="5">
        <v>80.896226415094347</v>
      </c>
      <c r="G157" s="2">
        <v>1</v>
      </c>
      <c r="H157" s="2">
        <v>4</v>
      </c>
      <c r="I157" s="11">
        <v>2690</v>
      </c>
      <c r="J157" s="11">
        <f t="shared" si="15"/>
        <v>278</v>
      </c>
      <c r="K157" s="12">
        <f t="shared" si="16"/>
        <v>65.566037735849065</v>
      </c>
      <c r="L157" s="5">
        <v>84.896226415094347</v>
      </c>
      <c r="M157" s="2">
        <v>156</v>
      </c>
      <c r="N157" s="5">
        <f t="shared" si="17"/>
        <v>150.46226415094341</v>
      </c>
      <c r="O157" s="2">
        <f t="shared" si="18"/>
        <v>214</v>
      </c>
    </row>
    <row r="158" spans="1:15" x14ac:dyDescent="0.3">
      <c r="A158" s="2" t="s">
        <v>4</v>
      </c>
      <c r="B158" s="2" t="s">
        <v>34</v>
      </c>
      <c r="C158" s="2" t="s">
        <v>189</v>
      </c>
      <c r="D158" s="2">
        <v>19986</v>
      </c>
      <c r="E158" s="2">
        <v>243</v>
      </c>
      <c r="F158" s="5">
        <v>57.311320754716974</v>
      </c>
      <c r="G158" s="2">
        <v>7</v>
      </c>
      <c r="H158" s="2">
        <v>28.000000000000004</v>
      </c>
      <c r="I158" s="11">
        <v>2149</v>
      </c>
      <c r="J158" s="11">
        <f t="shared" si="15"/>
        <v>341</v>
      </c>
      <c r="K158" s="12">
        <f t="shared" si="16"/>
        <v>80.424528301886795</v>
      </c>
      <c r="L158" s="5">
        <v>85.311320754716974</v>
      </c>
      <c r="M158" s="2">
        <v>157</v>
      </c>
      <c r="N158" s="5">
        <f t="shared" si="17"/>
        <v>165.73584905660377</v>
      </c>
      <c r="O158" s="2">
        <f t="shared" si="18"/>
        <v>253</v>
      </c>
    </row>
    <row r="159" spans="1:15" x14ac:dyDescent="0.3">
      <c r="A159" s="2" t="s">
        <v>4</v>
      </c>
      <c r="B159" s="2" t="s">
        <v>44</v>
      </c>
      <c r="C159" s="2" t="s">
        <v>190</v>
      </c>
      <c r="D159" s="2">
        <v>19980</v>
      </c>
      <c r="E159" s="2">
        <v>244</v>
      </c>
      <c r="F159" s="5">
        <v>57.547169811320757</v>
      </c>
      <c r="G159" s="2">
        <v>7</v>
      </c>
      <c r="H159" s="2">
        <v>28.000000000000004</v>
      </c>
      <c r="I159" s="11">
        <v>4639</v>
      </c>
      <c r="J159" s="11">
        <f t="shared" si="15"/>
        <v>70</v>
      </c>
      <c r="K159" s="12">
        <f t="shared" si="16"/>
        <v>16.509433962264151</v>
      </c>
      <c r="L159" s="5">
        <v>85.547169811320757</v>
      </c>
      <c r="M159" s="2">
        <v>158</v>
      </c>
      <c r="N159" s="5">
        <f t="shared" si="17"/>
        <v>102.05660377358491</v>
      </c>
      <c r="O159" s="2">
        <f t="shared" si="18"/>
        <v>94</v>
      </c>
    </row>
    <row r="160" spans="1:15" x14ac:dyDescent="0.3">
      <c r="A160" s="2" t="s">
        <v>4</v>
      </c>
      <c r="B160" s="2" t="s">
        <v>27</v>
      </c>
      <c r="C160" s="2" t="s">
        <v>191</v>
      </c>
      <c r="D160" s="2">
        <v>18903</v>
      </c>
      <c r="E160" s="2">
        <v>261</v>
      </c>
      <c r="F160" s="5">
        <v>61.556603773584904</v>
      </c>
      <c r="G160" s="2">
        <v>6</v>
      </c>
      <c r="H160" s="2">
        <v>24</v>
      </c>
      <c r="I160" s="11">
        <v>1818</v>
      </c>
      <c r="J160" s="11">
        <f t="shared" si="15"/>
        <v>378</v>
      </c>
      <c r="K160" s="12">
        <f t="shared" si="16"/>
        <v>89.15094339622641</v>
      </c>
      <c r="L160" s="5">
        <v>85.556603773584897</v>
      </c>
      <c r="M160" s="2">
        <v>159</v>
      </c>
      <c r="N160" s="5">
        <f t="shared" si="17"/>
        <v>174.70754716981131</v>
      </c>
      <c r="O160" s="2">
        <f t="shared" si="18"/>
        <v>275</v>
      </c>
    </row>
    <row r="161" spans="1:15" x14ac:dyDescent="0.3">
      <c r="A161" s="2" t="s">
        <v>4</v>
      </c>
      <c r="B161" s="2" t="s">
        <v>54</v>
      </c>
      <c r="C161" s="2" t="s">
        <v>192</v>
      </c>
      <c r="D161" s="2">
        <v>29850</v>
      </c>
      <c r="E161" s="2">
        <v>127</v>
      </c>
      <c r="F161" s="5">
        <v>29.952830188679247</v>
      </c>
      <c r="G161" s="2">
        <v>14</v>
      </c>
      <c r="H161" s="2">
        <v>56.000000000000007</v>
      </c>
      <c r="I161" s="11">
        <v>4275</v>
      </c>
      <c r="J161" s="11">
        <f t="shared" si="15"/>
        <v>91</v>
      </c>
      <c r="K161" s="12">
        <f t="shared" si="16"/>
        <v>21.462264150943398</v>
      </c>
      <c r="L161" s="5">
        <v>85.952830188679258</v>
      </c>
      <c r="M161" s="2">
        <v>160</v>
      </c>
      <c r="N161" s="5">
        <f t="shared" si="17"/>
        <v>107.41509433962266</v>
      </c>
      <c r="O161" s="2">
        <f t="shared" si="18"/>
        <v>112</v>
      </c>
    </row>
    <row r="162" spans="1:15" x14ac:dyDescent="0.3">
      <c r="A162" s="2" t="s">
        <v>4</v>
      </c>
      <c r="B162" s="2" t="s">
        <v>34</v>
      </c>
      <c r="C162" s="2" t="s">
        <v>193</v>
      </c>
      <c r="D162" s="2">
        <v>19876</v>
      </c>
      <c r="E162" s="2">
        <v>246</v>
      </c>
      <c r="F162" s="5">
        <v>58.018867924528308</v>
      </c>
      <c r="G162" s="2">
        <v>7</v>
      </c>
      <c r="H162" s="2">
        <v>28.000000000000004</v>
      </c>
      <c r="I162" s="11">
        <v>1593</v>
      </c>
      <c r="J162" s="11">
        <f t="shared" si="15"/>
        <v>393</v>
      </c>
      <c r="K162" s="12">
        <f t="shared" si="16"/>
        <v>92.688679245283026</v>
      </c>
      <c r="L162" s="5">
        <v>86.018867924528308</v>
      </c>
      <c r="M162" s="2">
        <v>161</v>
      </c>
      <c r="N162" s="5">
        <f t="shared" si="17"/>
        <v>178.70754716981133</v>
      </c>
      <c r="O162" s="2">
        <f t="shared" si="18"/>
        <v>286</v>
      </c>
    </row>
    <row r="163" spans="1:15" x14ac:dyDescent="0.3">
      <c r="A163" s="2" t="s">
        <v>4</v>
      </c>
      <c r="B163" s="2" t="s">
        <v>49</v>
      </c>
      <c r="C163" s="2" t="s">
        <v>194</v>
      </c>
      <c r="D163" s="2">
        <v>24834</v>
      </c>
      <c r="E163" s="2">
        <v>180</v>
      </c>
      <c r="F163" s="5">
        <v>42.452830188679243</v>
      </c>
      <c r="G163" s="2">
        <v>11</v>
      </c>
      <c r="H163" s="2">
        <v>44</v>
      </c>
      <c r="I163" s="11">
        <v>3765</v>
      </c>
      <c r="J163" s="11">
        <f t="shared" si="15"/>
        <v>142</v>
      </c>
      <c r="K163" s="12">
        <f t="shared" si="16"/>
        <v>33.490566037735846</v>
      </c>
      <c r="L163" s="5">
        <v>86.452830188679243</v>
      </c>
      <c r="M163" s="2">
        <v>162</v>
      </c>
      <c r="N163" s="5">
        <f t="shared" si="17"/>
        <v>119.94339622641509</v>
      </c>
      <c r="O163" s="2">
        <f t="shared" si="18"/>
        <v>141</v>
      </c>
    </row>
    <row r="164" spans="1:15" x14ac:dyDescent="0.3">
      <c r="A164" s="2" t="s">
        <v>4</v>
      </c>
      <c r="B164" s="2" t="s">
        <v>46</v>
      </c>
      <c r="C164" s="2" t="s">
        <v>195</v>
      </c>
      <c r="D164" s="2">
        <v>24639</v>
      </c>
      <c r="E164" s="2">
        <v>183</v>
      </c>
      <c r="F164" s="5">
        <v>43.160377358490564</v>
      </c>
      <c r="G164" s="2">
        <v>11</v>
      </c>
      <c r="H164" s="2">
        <v>44</v>
      </c>
      <c r="I164" s="11">
        <v>3558</v>
      </c>
      <c r="J164" s="11">
        <f t="shared" si="15"/>
        <v>165</v>
      </c>
      <c r="K164" s="12">
        <f t="shared" si="16"/>
        <v>38.915094339622641</v>
      </c>
      <c r="L164" s="5">
        <v>87.160377358490564</v>
      </c>
      <c r="M164" s="2">
        <v>163</v>
      </c>
      <c r="N164" s="5">
        <f t="shared" si="17"/>
        <v>126.0754716981132</v>
      </c>
      <c r="O164" s="2">
        <f t="shared" si="18"/>
        <v>155</v>
      </c>
    </row>
    <row r="165" spans="1:15" x14ac:dyDescent="0.3">
      <c r="A165" s="2" t="s">
        <v>4</v>
      </c>
      <c r="B165" s="2" t="s">
        <v>22</v>
      </c>
      <c r="C165" s="2" t="s">
        <v>196</v>
      </c>
      <c r="D165" s="2">
        <v>16651</v>
      </c>
      <c r="E165" s="2">
        <v>302</v>
      </c>
      <c r="F165" s="5">
        <v>71.226415094339629</v>
      </c>
      <c r="G165" s="2">
        <v>4</v>
      </c>
      <c r="H165" s="2">
        <v>16</v>
      </c>
      <c r="I165" s="11">
        <v>3309</v>
      </c>
      <c r="J165" s="11">
        <f t="shared" si="15"/>
        <v>203</v>
      </c>
      <c r="K165" s="12">
        <f t="shared" si="16"/>
        <v>47.877358490566039</v>
      </c>
      <c r="L165" s="5">
        <v>87.226415094339629</v>
      </c>
      <c r="M165" s="2">
        <v>164</v>
      </c>
      <c r="N165" s="5">
        <f t="shared" si="17"/>
        <v>135.10377358490567</v>
      </c>
      <c r="O165" s="2">
        <f t="shared" si="18"/>
        <v>178</v>
      </c>
    </row>
    <row r="166" spans="1:15" x14ac:dyDescent="0.3">
      <c r="A166" s="2" t="s">
        <v>4</v>
      </c>
      <c r="B166" s="2" t="s">
        <v>20</v>
      </c>
      <c r="C166" s="2" t="s">
        <v>197</v>
      </c>
      <c r="D166" s="2">
        <v>16575</v>
      </c>
      <c r="E166" s="2">
        <v>303</v>
      </c>
      <c r="F166" s="5">
        <v>71.462264150943398</v>
      </c>
      <c r="G166" s="2">
        <v>4</v>
      </c>
      <c r="H166" s="2">
        <v>16</v>
      </c>
      <c r="I166" s="11">
        <v>2299</v>
      </c>
      <c r="J166" s="11">
        <f t="shared" si="15"/>
        <v>327</v>
      </c>
      <c r="K166" s="12">
        <f t="shared" si="16"/>
        <v>77.122641509433961</v>
      </c>
      <c r="L166" s="5">
        <v>87.462264150943398</v>
      </c>
      <c r="M166" s="2">
        <v>165</v>
      </c>
      <c r="N166" s="5">
        <f t="shared" si="17"/>
        <v>164.58490566037736</v>
      </c>
      <c r="O166" s="2">
        <f t="shared" si="18"/>
        <v>252</v>
      </c>
    </row>
    <row r="167" spans="1:15" x14ac:dyDescent="0.3">
      <c r="A167" s="2" t="s">
        <v>4</v>
      </c>
      <c r="B167" s="2" t="s">
        <v>56</v>
      </c>
      <c r="C167" s="2" t="s">
        <v>198</v>
      </c>
      <c r="D167" s="2">
        <v>28987</v>
      </c>
      <c r="E167" s="2">
        <v>134</v>
      </c>
      <c r="F167" s="5">
        <v>31.60377358490566</v>
      </c>
      <c r="G167" s="2">
        <v>14</v>
      </c>
      <c r="H167" s="2">
        <v>56.000000000000007</v>
      </c>
      <c r="I167" s="11">
        <v>3216</v>
      </c>
      <c r="J167" s="11">
        <f t="shared" si="15"/>
        <v>209</v>
      </c>
      <c r="K167" s="12">
        <f t="shared" si="16"/>
        <v>49.29245283018868</v>
      </c>
      <c r="L167" s="5">
        <v>87.603773584905667</v>
      </c>
      <c r="M167" s="2">
        <v>166</v>
      </c>
      <c r="N167" s="5">
        <f t="shared" si="17"/>
        <v>136.89622641509436</v>
      </c>
      <c r="O167" s="2">
        <f t="shared" si="18"/>
        <v>182</v>
      </c>
    </row>
    <row r="168" spans="1:15" x14ac:dyDescent="0.3">
      <c r="A168" s="2" t="s">
        <v>4</v>
      </c>
      <c r="B168" s="2" t="s">
        <v>46</v>
      </c>
      <c r="C168" s="2" t="s">
        <v>199</v>
      </c>
      <c r="D168" s="2">
        <v>24459</v>
      </c>
      <c r="E168" s="2">
        <v>185</v>
      </c>
      <c r="F168" s="5">
        <v>43.632075471698109</v>
      </c>
      <c r="G168" s="2">
        <v>11</v>
      </c>
      <c r="H168" s="2">
        <v>44</v>
      </c>
      <c r="I168" s="11">
        <v>4407</v>
      </c>
      <c r="J168" s="11">
        <f t="shared" si="15"/>
        <v>81</v>
      </c>
      <c r="K168" s="12">
        <f t="shared" si="16"/>
        <v>19.10377358490566</v>
      </c>
      <c r="L168" s="5">
        <v>87.632075471698101</v>
      </c>
      <c r="M168" s="2">
        <v>167</v>
      </c>
      <c r="N168" s="5">
        <f t="shared" si="17"/>
        <v>106.73584905660377</v>
      </c>
      <c r="O168" s="2">
        <f t="shared" si="18"/>
        <v>109</v>
      </c>
    </row>
    <row r="169" spans="1:15" x14ac:dyDescent="0.3">
      <c r="A169" s="2" t="s">
        <v>4</v>
      </c>
      <c r="B169" s="2" t="s">
        <v>46</v>
      </c>
      <c r="C169" s="2" t="s">
        <v>200</v>
      </c>
      <c r="D169" s="2">
        <v>24423</v>
      </c>
      <c r="E169" s="2">
        <v>186</v>
      </c>
      <c r="F169" s="5">
        <v>43.867924528301891</v>
      </c>
      <c r="G169" s="2">
        <v>11</v>
      </c>
      <c r="H169" s="2">
        <v>44</v>
      </c>
      <c r="I169" s="11">
        <v>3466</v>
      </c>
      <c r="J169" s="11">
        <f t="shared" si="15"/>
        <v>178</v>
      </c>
      <c r="K169" s="12">
        <f t="shared" si="16"/>
        <v>41.981132075471699</v>
      </c>
      <c r="L169" s="5">
        <v>87.867924528301899</v>
      </c>
      <c r="M169" s="2">
        <v>168</v>
      </c>
      <c r="N169" s="5">
        <f t="shared" si="17"/>
        <v>129.84905660377359</v>
      </c>
      <c r="O169" s="2">
        <f t="shared" si="18"/>
        <v>164</v>
      </c>
    </row>
    <row r="170" spans="1:15" x14ac:dyDescent="0.3">
      <c r="A170" s="2" t="s">
        <v>4</v>
      </c>
      <c r="B170" s="2" t="s">
        <v>54</v>
      </c>
      <c r="C170" s="2" t="s">
        <v>201</v>
      </c>
      <c r="D170" s="2">
        <v>28914</v>
      </c>
      <c r="E170" s="2">
        <v>139</v>
      </c>
      <c r="F170" s="5">
        <v>32.783018867924532</v>
      </c>
      <c r="G170" s="2">
        <v>14</v>
      </c>
      <c r="H170" s="2">
        <v>56.000000000000007</v>
      </c>
      <c r="I170" s="11">
        <v>3881</v>
      </c>
      <c r="J170" s="11">
        <f t="shared" si="15"/>
        <v>131</v>
      </c>
      <c r="K170" s="12">
        <f t="shared" si="16"/>
        <v>30.89622641509434</v>
      </c>
      <c r="L170" s="5">
        <v>88.78301886792454</v>
      </c>
      <c r="M170" s="2">
        <v>169</v>
      </c>
      <c r="N170" s="5">
        <f t="shared" si="17"/>
        <v>119.67924528301887</v>
      </c>
      <c r="O170" s="2">
        <f t="shared" si="18"/>
        <v>140</v>
      </c>
    </row>
    <row r="171" spans="1:15" x14ac:dyDescent="0.3">
      <c r="A171" s="2" t="s">
        <v>4</v>
      </c>
      <c r="B171" s="2" t="s">
        <v>22</v>
      </c>
      <c r="C171" s="2" t="s">
        <v>202</v>
      </c>
      <c r="D171" s="2">
        <v>16218</v>
      </c>
      <c r="E171" s="2">
        <v>309</v>
      </c>
      <c r="F171" s="5">
        <v>72.877358490566039</v>
      </c>
      <c r="G171" s="2">
        <v>4</v>
      </c>
      <c r="H171" s="2">
        <v>16</v>
      </c>
      <c r="I171" s="11">
        <v>4087</v>
      </c>
      <c r="J171" s="11">
        <f t="shared" si="15"/>
        <v>108</v>
      </c>
      <c r="K171" s="12">
        <f t="shared" si="16"/>
        <v>25.471698113207548</v>
      </c>
      <c r="L171" s="5">
        <v>88.877358490566039</v>
      </c>
      <c r="M171" s="2">
        <v>170</v>
      </c>
      <c r="N171" s="5">
        <f t="shared" si="17"/>
        <v>114.34905660377359</v>
      </c>
      <c r="O171" s="2">
        <f t="shared" si="18"/>
        <v>130</v>
      </c>
    </row>
    <row r="172" spans="1:15" x14ac:dyDescent="0.3">
      <c r="A172" s="2" t="s">
        <v>4</v>
      </c>
      <c r="B172" s="2" t="s">
        <v>58</v>
      </c>
      <c r="C172" s="2" t="s">
        <v>203</v>
      </c>
      <c r="D172" s="2">
        <v>35467</v>
      </c>
      <c r="E172" s="2">
        <v>89</v>
      </c>
      <c r="F172" s="5">
        <v>20.990566037735849</v>
      </c>
      <c r="G172" s="2">
        <v>17</v>
      </c>
      <c r="H172" s="2">
        <v>68</v>
      </c>
      <c r="I172" s="11">
        <v>4136</v>
      </c>
      <c r="J172" s="11">
        <f t="shared" si="15"/>
        <v>102</v>
      </c>
      <c r="K172" s="12">
        <f t="shared" si="16"/>
        <v>24.056603773584907</v>
      </c>
      <c r="L172" s="5">
        <v>88.990566037735846</v>
      </c>
      <c r="M172" s="2">
        <v>171</v>
      </c>
      <c r="N172" s="5">
        <f t="shared" si="17"/>
        <v>113.04716981132076</v>
      </c>
      <c r="O172" s="2">
        <f t="shared" si="18"/>
        <v>124</v>
      </c>
    </row>
    <row r="173" spans="1:15" x14ac:dyDescent="0.3">
      <c r="A173" s="2" t="s">
        <v>4</v>
      </c>
      <c r="B173" s="2" t="s">
        <v>29</v>
      </c>
      <c r="C173" s="2" t="s">
        <v>204</v>
      </c>
      <c r="D173" s="2">
        <v>19044</v>
      </c>
      <c r="E173" s="2">
        <v>259</v>
      </c>
      <c r="F173" s="5">
        <v>61.084905660377352</v>
      </c>
      <c r="G173" s="2">
        <v>7</v>
      </c>
      <c r="H173" s="2">
        <v>28.000000000000004</v>
      </c>
      <c r="I173" s="11">
        <v>1799</v>
      </c>
      <c r="J173" s="11">
        <f t="shared" si="15"/>
        <v>381</v>
      </c>
      <c r="K173" s="12">
        <f t="shared" si="16"/>
        <v>89.858490566037744</v>
      </c>
      <c r="L173" s="5">
        <v>89.084905660377359</v>
      </c>
      <c r="M173" s="2">
        <v>172</v>
      </c>
      <c r="N173" s="5">
        <f t="shared" si="17"/>
        <v>178.9433962264151</v>
      </c>
      <c r="O173" s="2">
        <f t="shared" si="18"/>
        <v>287</v>
      </c>
    </row>
    <row r="174" spans="1:15" x14ac:dyDescent="0.3">
      <c r="A174" s="2" t="s">
        <v>4</v>
      </c>
      <c r="B174" s="2" t="s">
        <v>51</v>
      </c>
      <c r="C174" s="2" t="s">
        <v>205</v>
      </c>
      <c r="D174" s="2">
        <v>27143</v>
      </c>
      <c r="E174" s="2">
        <v>159</v>
      </c>
      <c r="F174" s="5">
        <v>37.5</v>
      </c>
      <c r="G174" s="2">
        <v>13</v>
      </c>
      <c r="H174" s="2">
        <v>52</v>
      </c>
      <c r="I174" s="11">
        <v>2556</v>
      </c>
      <c r="J174" s="11">
        <f t="shared" si="15"/>
        <v>298</v>
      </c>
      <c r="K174" s="12">
        <f t="shared" si="16"/>
        <v>70.283018867924525</v>
      </c>
      <c r="L174" s="5">
        <v>89.5</v>
      </c>
      <c r="M174" s="2">
        <v>173</v>
      </c>
      <c r="N174" s="5">
        <f t="shared" si="17"/>
        <v>159.78301886792451</v>
      </c>
      <c r="O174" s="2">
        <f t="shared" si="18"/>
        <v>241</v>
      </c>
    </row>
    <row r="175" spans="1:15" x14ac:dyDescent="0.3">
      <c r="A175" s="2" t="s">
        <v>4</v>
      </c>
      <c r="B175" s="2" t="s">
        <v>66</v>
      </c>
      <c r="C175" s="2" t="s">
        <v>206</v>
      </c>
      <c r="D175" s="2">
        <v>49822</v>
      </c>
      <c r="E175" s="2">
        <v>41</v>
      </c>
      <c r="F175" s="5">
        <v>9.6698113207547181</v>
      </c>
      <c r="G175" s="2">
        <v>20</v>
      </c>
      <c r="H175" s="2">
        <v>80</v>
      </c>
      <c r="I175" s="11">
        <v>4605</v>
      </c>
      <c r="J175" s="11">
        <f t="shared" si="15"/>
        <v>72</v>
      </c>
      <c r="K175" s="12">
        <f t="shared" si="16"/>
        <v>16.981132075471699</v>
      </c>
      <c r="L175" s="5">
        <v>89.669811320754718</v>
      </c>
      <c r="M175" s="2">
        <v>174</v>
      </c>
      <c r="N175" s="5">
        <f t="shared" si="17"/>
        <v>106.65094339622641</v>
      </c>
      <c r="O175" s="2">
        <f t="shared" si="18"/>
        <v>108</v>
      </c>
    </row>
    <row r="176" spans="1:15" x14ac:dyDescent="0.3">
      <c r="A176" s="2" t="s">
        <v>4</v>
      </c>
      <c r="B176" s="2" t="s">
        <v>5</v>
      </c>
      <c r="C176" s="2" t="s">
        <v>207</v>
      </c>
      <c r="D176" s="2">
        <v>13039</v>
      </c>
      <c r="E176" s="2">
        <v>364</v>
      </c>
      <c r="F176" s="5">
        <v>85.84905660377359</v>
      </c>
      <c r="G176" s="2">
        <v>1</v>
      </c>
      <c r="H176" s="2">
        <v>4</v>
      </c>
      <c r="I176" s="11">
        <v>1920</v>
      </c>
      <c r="J176" s="11">
        <f t="shared" si="15"/>
        <v>364</v>
      </c>
      <c r="K176" s="12">
        <f t="shared" si="16"/>
        <v>85.84905660377359</v>
      </c>
      <c r="L176" s="5">
        <v>89.84905660377359</v>
      </c>
      <c r="M176" s="2">
        <v>175</v>
      </c>
      <c r="N176" s="5">
        <f t="shared" si="17"/>
        <v>175.69811320754718</v>
      </c>
      <c r="O176" s="2">
        <f t="shared" si="18"/>
        <v>278</v>
      </c>
    </row>
    <row r="177" spans="1:15" x14ac:dyDescent="0.3">
      <c r="A177" s="2" t="s">
        <v>4</v>
      </c>
      <c r="B177" s="2" t="s">
        <v>27</v>
      </c>
      <c r="C177" s="2" t="s">
        <v>208</v>
      </c>
      <c r="D177" s="2">
        <v>17869</v>
      </c>
      <c r="E177" s="2">
        <v>283</v>
      </c>
      <c r="F177" s="5">
        <v>66.745283018867923</v>
      </c>
      <c r="G177" s="2">
        <v>6</v>
      </c>
      <c r="H177" s="2">
        <v>24</v>
      </c>
      <c r="I177" s="11">
        <v>1494</v>
      </c>
      <c r="J177" s="11">
        <f t="shared" si="15"/>
        <v>398</v>
      </c>
      <c r="K177" s="12">
        <f t="shared" si="16"/>
        <v>93.867924528301884</v>
      </c>
      <c r="L177" s="5">
        <v>90.745283018867923</v>
      </c>
      <c r="M177" s="2">
        <v>176</v>
      </c>
      <c r="N177" s="5">
        <f t="shared" si="17"/>
        <v>184.61320754716979</v>
      </c>
      <c r="O177" s="2">
        <f t="shared" si="18"/>
        <v>299</v>
      </c>
    </row>
    <row r="178" spans="1:15" x14ac:dyDescent="0.3">
      <c r="A178" s="2" t="s">
        <v>4</v>
      </c>
      <c r="B178" s="2" t="s">
        <v>56</v>
      </c>
      <c r="C178" s="2" t="s">
        <v>209</v>
      </c>
      <c r="D178" s="2">
        <v>28000</v>
      </c>
      <c r="E178" s="2">
        <v>148</v>
      </c>
      <c r="F178" s="5">
        <v>34.905660377358487</v>
      </c>
      <c r="G178" s="2">
        <v>14</v>
      </c>
      <c r="H178" s="2">
        <v>56.000000000000007</v>
      </c>
      <c r="I178" s="11">
        <v>3728</v>
      </c>
      <c r="J178" s="11">
        <f t="shared" si="15"/>
        <v>146</v>
      </c>
      <c r="K178" s="12">
        <f t="shared" si="16"/>
        <v>34.433962264150942</v>
      </c>
      <c r="L178" s="5">
        <v>90.905660377358487</v>
      </c>
      <c r="M178" s="2">
        <v>177</v>
      </c>
      <c r="N178" s="5">
        <f t="shared" si="17"/>
        <v>125.33962264150944</v>
      </c>
      <c r="O178" s="2">
        <f t="shared" si="18"/>
        <v>153</v>
      </c>
    </row>
    <row r="179" spans="1:15" x14ac:dyDescent="0.3">
      <c r="A179" s="2" t="s">
        <v>4</v>
      </c>
      <c r="B179" s="2" t="s">
        <v>58</v>
      </c>
      <c r="C179" s="2" t="s">
        <v>210</v>
      </c>
      <c r="D179" s="2">
        <v>33426</v>
      </c>
      <c r="E179" s="2">
        <v>101</v>
      </c>
      <c r="F179" s="5">
        <v>23.820754716981131</v>
      </c>
      <c r="G179" s="2">
        <v>17</v>
      </c>
      <c r="H179" s="2">
        <v>68</v>
      </c>
      <c r="I179" s="11">
        <v>5735</v>
      </c>
      <c r="J179" s="11">
        <f t="shared" si="15"/>
        <v>20</v>
      </c>
      <c r="K179" s="12">
        <f t="shared" si="16"/>
        <v>4.716981132075472</v>
      </c>
      <c r="L179" s="5">
        <v>91.820754716981128</v>
      </c>
      <c r="M179" s="2">
        <v>178</v>
      </c>
      <c r="N179" s="5">
        <f t="shared" si="17"/>
        <v>96.537735849056602</v>
      </c>
      <c r="O179" s="2">
        <f t="shared" si="18"/>
        <v>81</v>
      </c>
    </row>
    <row r="180" spans="1:15" x14ac:dyDescent="0.3">
      <c r="A180" s="2" t="s">
        <v>4</v>
      </c>
      <c r="B180" s="2" t="s">
        <v>51</v>
      </c>
      <c r="C180" s="2" t="s">
        <v>211</v>
      </c>
      <c r="D180" s="2">
        <v>26044</v>
      </c>
      <c r="E180" s="2">
        <v>169</v>
      </c>
      <c r="F180" s="5">
        <v>39.858490566037737</v>
      </c>
      <c r="G180" s="2">
        <v>13</v>
      </c>
      <c r="H180" s="2">
        <v>52</v>
      </c>
      <c r="I180" s="11">
        <v>2714</v>
      </c>
      <c r="J180" s="11">
        <f t="shared" si="15"/>
        <v>275</v>
      </c>
      <c r="K180" s="12">
        <f t="shared" si="16"/>
        <v>64.858490566037744</v>
      </c>
      <c r="L180" s="5">
        <v>91.858490566037744</v>
      </c>
      <c r="M180" s="2">
        <v>179</v>
      </c>
      <c r="N180" s="5">
        <f t="shared" si="17"/>
        <v>156.71698113207549</v>
      </c>
      <c r="O180" s="2">
        <f t="shared" si="18"/>
        <v>227</v>
      </c>
    </row>
    <row r="181" spans="1:15" x14ac:dyDescent="0.3">
      <c r="A181" s="2" t="s">
        <v>4</v>
      </c>
      <c r="B181" s="2" t="s">
        <v>44</v>
      </c>
      <c r="C181" s="2" t="s">
        <v>212</v>
      </c>
      <c r="D181" s="2">
        <v>18435</v>
      </c>
      <c r="E181" s="2">
        <v>271</v>
      </c>
      <c r="F181" s="5">
        <v>63.915094339622648</v>
      </c>
      <c r="G181" s="2">
        <v>7</v>
      </c>
      <c r="H181" s="2">
        <v>28.000000000000004</v>
      </c>
      <c r="I181" s="11">
        <v>4322</v>
      </c>
      <c r="J181" s="11">
        <f t="shared" si="15"/>
        <v>87</v>
      </c>
      <c r="K181" s="12">
        <f t="shared" si="16"/>
        <v>20.518867924528301</v>
      </c>
      <c r="L181" s="5">
        <v>91.915094339622655</v>
      </c>
      <c r="M181" s="2">
        <v>180</v>
      </c>
      <c r="N181" s="5">
        <f t="shared" si="17"/>
        <v>112.43396226415095</v>
      </c>
      <c r="O181" s="2">
        <f t="shared" si="18"/>
        <v>121</v>
      </c>
    </row>
    <row r="182" spans="1:15" x14ac:dyDescent="0.3">
      <c r="A182" s="2" t="s">
        <v>4</v>
      </c>
      <c r="B182" s="2" t="s">
        <v>44</v>
      </c>
      <c r="C182" s="2" t="s">
        <v>213</v>
      </c>
      <c r="D182" s="2">
        <v>18304</v>
      </c>
      <c r="E182" s="2">
        <v>274</v>
      </c>
      <c r="F182" s="5">
        <v>64.622641509433961</v>
      </c>
      <c r="G182" s="2">
        <v>7</v>
      </c>
      <c r="H182" s="2">
        <v>28.000000000000004</v>
      </c>
      <c r="I182" s="11">
        <v>4376</v>
      </c>
      <c r="J182" s="11">
        <f t="shared" si="15"/>
        <v>84</v>
      </c>
      <c r="K182" s="12">
        <f t="shared" si="16"/>
        <v>19.811320754716981</v>
      </c>
      <c r="L182" s="5">
        <v>92.622641509433961</v>
      </c>
      <c r="M182" s="2">
        <v>181</v>
      </c>
      <c r="N182" s="5">
        <f t="shared" si="17"/>
        <v>112.43396226415095</v>
      </c>
      <c r="O182" s="2">
        <f t="shared" si="18"/>
        <v>121</v>
      </c>
    </row>
    <row r="183" spans="1:15" x14ac:dyDescent="0.3">
      <c r="A183" s="2" t="s">
        <v>4</v>
      </c>
      <c r="B183" s="2" t="s">
        <v>20</v>
      </c>
      <c r="C183" s="2" t="s">
        <v>214</v>
      </c>
      <c r="D183" s="2">
        <v>15242</v>
      </c>
      <c r="E183" s="2">
        <v>326</v>
      </c>
      <c r="F183" s="5">
        <v>76.886792452830193</v>
      </c>
      <c r="G183" s="2">
        <v>4</v>
      </c>
      <c r="H183" s="2">
        <v>16</v>
      </c>
      <c r="I183" s="11">
        <v>2357</v>
      </c>
      <c r="J183" s="11">
        <f t="shared" si="15"/>
        <v>319</v>
      </c>
      <c r="K183" s="12">
        <f t="shared" si="16"/>
        <v>75.235849056603783</v>
      </c>
      <c r="L183" s="5">
        <v>92.886792452830193</v>
      </c>
      <c r="M183" s="2">
        <v>182</v>
      </c>
      <c r="N183" s="5">
        <f t="shared" si="17"/>
        <v>168.12264150943398</v>
      </c>
      <c r="O183" s="2">
        <f t="shared" si="18"/>
        <v>262</v>
      </c>
    </row>
    <row r="184" spans="1:15" x14ac:dyDescent="0.3">
      <c r="A184" s="2" t="s">
        <v>4</v>
      </c>
      <c r="B184" s="2" t="s">
        <v>22</v>
      </c>
      <c r="C184" s="2" t="s">
        <v>215</v>
      </c>
      <c r="D184" s="2">
        <v>15116</v>
      </c>
      <c r="E184" s="2">
        <v>327</v>
      </c>
      <c r="F184" s="5">
        <v>77.122641509433961</v>
      </c>
      <c r="G184" s="2">
        <v>4</v>
      </c>
      <c r="H184" s="2">
        <v>16</v>
      </c>
      <c r="I184" s="11">
        <v>3988</v>
      </c>
      <c r="J184" s="11">
        <f t="shared" si="15"/>
        <v>120</v>
      </c>
      <c r="K184" s="12">
        <f t="shared" si="16"/>
        <v>28.30188679245283</v>
      </c>
      <c r="L184" s="5">
        <v>93.122641509433961</v>
      </c>
      <c r="M184" s="2">
        <v>183</v>
      </c>
      <c r="N184" s="5">
        <f t="shared" si="17"/>
        <v>121.4245283018868</v>
      </c>
      <c r="O184" s="2">
        <f t="shared" si="18"/>
        <v>144</v>
      </c>
    </row>
    <row r="185" spans="1:15" x14ac:dyDescent="0.3">
      <c r="A185" s="2" t="s">
        <v>4</v>
      </c>
      <c r="B185" s="2" t="s">
        <v>66</v>
      </c>
      <c r="C185" s="2" t="s">
        <v>216</v>
      </c>
      <c r="D185" s="2">
        <v>42355</v>
      </c>
      <c r="E185" s="2">
        <v>56</v>
      </c>
      <c r="F185" s="5">
        <v>13.20754716981132</v>
      </c>
      <c r="G185" s="2">
        <v>20</v>
      </c>
      <c r="H185" s="2">
        <v>80</v>
      </c>
      <c r="I185" s="11">
        <v>4311</v>
      </c>
      <c r="J185" s="11">
        <f t="shared" si="15"/>
        <v>89</v>
      </c>
      <c r="K185" s="12">
        <f t="shared" si="16"/>
        <v>20.990566037735849</v>
      </c>
      <c r="L185" s="5">
        <v>93.20754716981132</v>
      </c>
      <c r="M185" s="2">
        <v>184</v>
      </c>
      <c r="N185" s="5">
        <f t="shared" si="17"/>
        <v>114.19811320754717</v>
      </c>
      <c r="O185" s="2">
        <f t="shared" si="18"/>
        <v>128</v>
      </c>
    </row>
    <row r="186" spans="1:15" x14ac:dyDescent="0.3">
      <c r="A186" s="2" t="s">
        <v>4</v>
      </c>
      <c r="B186" s="2" t="s">
        <v>54</v>
      </c>
      <c r="C186" s="2" t="s">
        <v>217</v>
      </c>
      <c r="D186" s="2">
        <v>26960</v>
      </c>
      <c r="E186" s="2">
        <v>161</v>
      </c>
      <c r="F186" s="5">
        <v>37.971698113207545</v>
      </c>
      <c r="G186" s="2">
        <v>14</v>
      </c>
      <c r="H186" s="2">
        <v>56.000000000000007</v>
      </c>
      <c r="I186" s="11">
        <v>1436</v>
      </c>
      <c r="J186" s="11">
        <f t="shared" si="15"/>
        <v>402</v>
      </c>
      <c r="K186" s="12">
        <f t="shared" si="16"/>
        <v>94.811320754716974</v>
      </c>
      <c r="L186" s="5">
        <v>93.971698113207552</v>
      </c>
      <c r="M186" s="2">
        <v>185</v>
      </c>
      <c r="N186" s="5">
        <f t="shared" si="17"/>
        <v>188.78301886792451</v>
      </c>
      <c r="O186" s="2">
        <f t="shared" si="18"/>
        <v>311</v>
      </c>
    </row>
    <row r="187" spans="1:15" x14ac:dyDescent="0.3">
      <c r="A187" s="2" t="s">
        <v>4</v>
      </c>
      <c r="B187" s="2" t="s">
        <v>64</v>
      </c>
      <c r="C187" s="2" t="s">
        <v>218</v>
      </c>
      <c r="D187" s="2">
        <v>32030</v>
      </c>
      <c r="E187" s="2">
        <v>111</v>
      </c>
      <c r="F187" s="5">
        <v>26.179245283018872</v>
      </c>
      <c r="G187" s="2">
        <v>17</v>
      </c>
      <c r="H187" s="2">
        <v>68</v>
      </c>
      <c r="I187" s="11">
        <v>1412</v>
      </c>
      <c r="J187" s="11">
        <f t="shared" si="15"/>
        <v>403</v>
      </c>
      <c r="K187" s="12">
        <f t="shared" si="16"/>
        <v>95.047169811320757</v>
      </c>
      <c r="L187" s="5">
        <v>94.179245283018872</v>
      </c>
      <c r="M187" s="2">
        <v>186</v>
      </c>
      <c r="N187" s="5">
        <f t="shared" si="17"/>
        <v>189.22641509433964</v>
      </c>
      <c r="O187" s="2">
        <f t="shared" si="18"/>
        <v>314</v>
      </c>
    </row>
    <row r="188" spans="1:15" x14ac:dyDescent="0.3">
      <c r="A188" s="2" t="s">
        <v>4</v>
      </c>
      <c r="B188" s="2" t="s">
        <v>56</v>
      </c>
      <c r="C188" s="2" t="s">
        <v>219</v>
      </c>
      <c r="D188" s="2">
        <v>26590</v>
      </c>
      <c r="E188" s="2">
        <v>164</v>
      </c>
      <c r="F188" s="5">
        <v>38.679245283018872</v>
      </c>
      <c r="G188" s="2">
        <v>14</v>
      </c>
      <c r="H188" s="2">
        <v>56.000000000000007</v>
      </c>
      <c r="I188" s="11">
        <v>3820</v>
      </c>
      <c r="J188" s="11">
        <f t="shared" si="15"/>
        <v>139</v>
      </c>
      <c r="K188" s="12">
        <f t="shared" si="16"/>
        <v>32.783018867924532</v>
      </c>
      <c r="L188" s="5">
        <v>94.679245283018872</v>
      </c>
      <c r="M188" s="2">
        <v>187</v>
      </c>
      <c r="N188" s="5">
        <f t="shared" si="17"/>
        <v>127.46226415094341</v>
      </c>
      <c r="O188" s="2">
        <f t="shared" si="18"/>
        <v>160</v>
      </c>
    </row>
    <row r="189" spans="1:15" x14ac:dyDescent="0.3">
      <c r="A189" s="2" t="s">
        <v>4</v>
      </c>
      <c r="B189" s="2" t="s">
        <v>25</v>
      </c>
      <c r="C189" s="2" t="s">
        <v>220</v>
      </c>
      <c r="D189" s="2">
        <v>11507</v>
      </c>
      <c r="E189" s="2">
        <v>385</v>
      </c>
      <c r="F189" s="5">
        <v>90.801886792452834</v>
      </c>
      <c r="G189" s="2">
        <v>1</v>
      </c>
      <c r="H189" s="2">
        <v>4</v>
      </c>
      <c r="I189" s="11">
        <v>1568</v>
      </c>
      <c r="J189" s="11">
        <f t="shared" si="15"/>
        <v>394</v>
      </c>
      <c r="K189" s="12">
        <f t="shared" si="16"/>
        <v>92.924528301886795</v>
      </c>
      <c r="L189" s="5">
        <v>94.801886792452834</v>
      </c>
      <c r="M189" s="2">
        <v>188</v>
      </c>
      <c r="N189" s="5">
        <f t="shared" si="17"/>
        <v>187.72641509433964</v>
      </c>
      <c r="O189" s="2">
        <f t="shared" si="18"/>
        <v>309</v>
      </c>
    </row>
    <row r="190" spans="1:15" x14ac:dyDescent="0.3">
      <c r="A190" s="2" t="s">
        <v>4</v>
      </c>
      <c r="B190" s="2" t="s">
        <v>34</v>
      </c>
      <c r="C190" s="2" t="s">
        <v>221</v>
      </c>
      <c r="D190" s="2">
        <v>17834</v>
      </c>
      <c r="E190" s="2">
        <v>284</v>
      </c>
      <c r="F190" s="5">
        <v>66.981132075471692</v>
      </c>
      <c r="G190" s="2">
        <v>7</v>
      </c>
      <c r="H190" s="2">
        <v>28.000000000000004</v>
      </c>
      <c r="I190" s="11">
        <v>3144</v>
      </c>
      <c r="J190" s="11">
        <f t="shared" si="15"/>
        <v>218</v>
      </c>
      <c r="K190" s="12">
        <f t="shared" si="16"/>
        <v>51.415094339622648</v>
      </c>
      <c r="L190" s="5">
        <v>94.981132075471692</v>
      </c>
      <c r="M190" s="2">
        <v>189</v>
      </c>
      <c r="N190" s="5">
        <f t="shared" si="17"/>
        <v>146.39622641509433</v>
      </c>
      <c r="O190" s="2">
        <f t="shared" si="18"/>
        <v>210</v>
      </c>
    </row>
    <row r="191" spans="1:15" x14ac:dyDescent="0.3">
      <c r="A191" s="2" t="s">
        <v>4</v>
      </c>
      <c r="B191" s="2" t="s">
        <v>25</v>
      </c>
      <c r="C191" s="2" t="s">
        <v>222</v>
      </c>
      <c r="D191" s="2">
        <v>11261</v>
      </c>
      <c r="E191" s="2">
        <v>387</v>
      </c>
      <c r="F191" s="5">
        <v>91.273584905660371</v>
      </c>
      <c r="G191" s="2">
        <v>1</v>
      </c>
      <c r="H191" s="2">
        <v>4</v>
      </c>
      <c r="I191" s="11">
        <v>2952</v>
      </c>
      <c r="J191" s="11">
        <f t="shared" si="15"/>
        <v>242</v>
      </c>
      <c r="K191" s="12">
        <f t="shared" si="16"/>
        <v>57.075471698113212</v>
      </c>
      <c r="L191" s="5">
        <v>95.273584905660371</v>
      </c>
      <c r="M191" s="2">
        <v>190</v>
      </c>
      <c r="N191" s="5">
        <f t="shared" si="17"/>
        <v>152.34905660377359</v>
      </c>
      <c r="O191" s="2">
        <f t="shared" si="18"/>
        <v>219</v>
      </c>
    </row>
    <row r="192" spans="1:15" x14ac:dyDescent="0.3">
      <c r="A192" s="2" t="s">
        <v>4</v>
      </c>
      <c r="B192" s="2" t="s">
        <v>56</v>
      </c>
      <c r="C192" s="2" t="s">
        <v>223</v>
      </c>
      <c r="D192" s="2">
        <v>26380</v>
      </c>
      <c r="E192" s="2">
        <v>167</v>
      </c>
      <c r="F192" s="5">
        <v>39.386792452830186</v>
      </c>
      <c r="G192" s="2">
        <v>14</v>
      </c>
      <c r="H192" s="2">
        <v>56.000000000000007</v>
      </c>
      <c r="I192" s="11">
        <v>2906</v>
      </c>
      <c r="J192" s="11">
        <f t="shared" si="15"/>
        <v>249</v>
      </c>
      <c r="K192" s="12">
        <f t="shared" si="16"/>
        <v>58.726415094339622</v>
      </c>
      <c r="L192" s="5">
        <v>95.386792452830193</v>
      </c>
      <c r="M192" s="2">
        <v>191</v>
      </c>
      <c r="N192" s="5">
        <f t="shared" si="17"/>
        <v>154.11320754716982</v>
      </c>
      <c r="O192" s="2">
        <f t="shared" si="18"/>
        <v>224</v>
      </c>
    </row>
    <row r="193" spans="1:15" x14ac:dyDescent="0.3">
      <c r="A193" s="2" t="s">
        <v>4</v>
      </c>
      <c r="B193" s="2" t="s">
        <v>29</v>
      </c>
      <c r="C193" s="2" t="s">
        <v>224</v>
      </c>
      <c r="D193" s="2">
        <v>17789</v>
      </c>
      <c r="E193" s="2">
        <v>286</v>
      </c>
      <c r="F193" s="5">
        <v>67.452830188679243</v>
      </c>
      <c r="G193" s="2">
        <v>7</v>
      </c>
      <c r="H193" s="2">
        <v>28.000000000000004</v>
      </c>
      <c r="I193" s="11">
        <v>2111</v>
      </c>
      <c r="J193" s="11">
        <f t="shared" si="15"/>
        <v>345</v>
      </c>
      <c r="K193" s="12">
        <f t="shared" si="16"/>
        <v>81.367924528301884</v>
      </c>
      <c r="L193" s="5">
        <v>95.452830188679243</v>
      </c>
      <c r="M193" s="2">
        <v>192</v>
      </c>
      <c r="N193" s="5">
        <f t="shared" si="17"/>
        <v>176.82075471698113</v>
      </c>
      <c r="O193" s="2">
        <f t="shared" si="18"/>
        <v>282</v>
      </c>
    </row>
    <row r="194" spans="1:15" x14ac:dyDescent="0.3">
      <c r="A194" s="2" t="s">
        <v>4</v>
      </c>
      <c r="B194" s="2" t="s">
        <v>49</v>
      </c>
      <c r="C194" s="2" t="s">
        <v>225</v>
      </c>
      <c r="D194" s="2">
        <v>21256</v>
      </c>
      <c r="E194" s="2">
        <v>222</v>
      </c>
      <c r="F194" s="5">
        <v>52.358490566037744</v>
      </c>
      <c r="G194" s="2">
        <v>11</v>
      </c>
      <c r="H194" s="2">
        <v>44</v>
      </c>
      <c r="I194" s="11">
        <v>5418</v>
      </c>
      <c r="J194" s="11">
        <f t="shared" ref="J194:J257" si="19">RANK(I194,$I$2:$I$425)</f>
        <v>34</v>
      </c>
      <c r="K194" s="12">
        <f t="shared" ref="K194:K257" si="20">J194/424*100</f>
        <v>8.0188679245283012</v>
      </c>
      <c r="L194" s="5">
        <v>96.358490566037744</v>
      </c>
      <c r="M194" s="2">
        <v>193</v>
      </c>
      <c r="N194" s="5">
        <f t="shared" ref="N194:N257" si="21">F194+H194+K194</f>
        <v>104.37735849056605</v>
      </c>
      <c r="O194" s="2">
        <f t="shared" si="18"/>
        <v>101</v>
      </c>
    </row>
    <row r="195" spans="1:15" x14ac:dyDescent="0.3">
      <c r="A195" s="2" t="s">
        <v>4</v>
      </c>
      <c r="B195" s="2" t="s">
        <v>44</v>
      </c>
      <c r="C195" s="2" t="s">
        <v>226</v>
      </c>
      <c r="D195" s="2">
        <v>17568</v>
      </c>
      <c r="E195" s="2">
        <v>290</v>
      </c>
      <c r="F195" s="5">
        <v>68.396226415094347</v>
      </c>
      <c r="G195" s="2">
        <v>7</v>
      </c>
      <c r="H195" s="2">
        <v>28.000000000000004</v>
      </c>
      <c r="I195" s="11">
        <v>4044</v>
      </c>
      <c r="J195" s="11">
        <f t="shared" si="19"/>
        <v>113</v>
      </c>
      <c r="K195" s="12">
        <f t="shared" si="20"/>
        <v>26.650943396226417</v>
      </c>
      <c r="L195" s="5">
        <v>96.396226415094347</v>
      </c>
      <c r="M195" s="2">
        <v>194</v>
      </c>
      <c r="N195" s="5">
        <f t="shared" si="21"/>
        <v>123.04716981132077</v>
      </c>
      <c r="O195" s="2">
        <f t="shared" ref="O195:O258" si="22">RANK(N195,$N$2:$N$425,1)</f>
        <v>148</v>
      </c>
    </row>
    <row r="196" spans="1:15" x14ac:dyDescent="0.3">
      <c r="A196" s="2" t="s">
        <v>4</v>
      </c>
      <c r="B196" s="2" t="s">
        <v>66</v>
      </c>
      <c r="C196" s="2" t="s">
        <v>227</v>
      </c>
      <c r="D196" s="2">
        <v>39002</v>
      </c>
      <c r="E196" s="2">
        <v>71</v>
      </c>
      <c r="F196" s="5">
        <v>16.745283018867923</v>
      </c>
      <c r="G196" s="2">
        <v>20</v>
      </c>
      <c r="H196" s="2">
        <v>80</v>
      </c>
      <c r="I196" s="11">
        <v>5563</v>
      </c>
      <c r="J196" s="11">
        <f t="shared" si="19"/>
        <v>29</v>
      </c>
      <c r="K196" s="12">
        <f t="shared" si="20"/>
        <v>6.8396226415094334</v>
      </c>
      <c r="L196" s="5">
        <v>96.745283018867923</v>
      </c>
      <c r="M196" s="2">
        <v>195</v>
      </c>
      <c r="N196" s="5">
        <f t="shared" si="21"/>
        <v>103.58490566037736</v>
      </c>
      <c r="O196" s="2">
        <f t="shared" si="22"/>
        <v>97</v>
      </c>
    </row>
    <row r="197" spans="1:15" x14ac:dyDescent="0.3">
      <c r="A197" s="2" t="s">
        <v>4</v>
      </c>
      <c r="B197" s="2" t="s">
        <v>58</v>
      </c>
      <c r="C197" s="2" t="s">
        <v>228</v>
      </c>
      <c r="D197" s="2">
        <v>30766</v>
      </c>
      <c r="E197" s="2">
        <v>122</v>
      </c>
      <c r="F197" s="5">
        <v>28.773584905660378</v>
      </c>
      <c r="G197" s="2">
        <v>17</v>
      </c>
      <c r="H197" s="2">
        <v>68</v>
      </c>
      <c r="I197" s="11">
        <v>5172</v>
      </c>
      <c r="J197" s="11">
        <f t="shared" si="19"/>
        <v>51</v>
      </c>
      <c r="K197" s="12">
        <f t="shared" si="20"/>
        <v>12.028301886792454</v>
      </c>
      <c r="L197" s="5">
        <v>96.773584905660385</v>
      </c>
      <c r="M197" s="2">
        <v>196</v>
      </c>
      <c r="N197" s="5">
        <f t="shared" si="21"/>
        <v>108.80188679245283</v>
      </c>
      <c r="O197" s="2">
        <f t="shared" si="22"/>
        <v>116</v>
      </c>
    </row>
    <row r="198" spans="1:15" x14ac:dyDescent="0.3">
      <c r="A198" s="2" t="s">
        <v>4</v>
      </c>
      <c r="B198" s="2" t="s">
        <v>64</v>
      </c>
      <c r="C198" s="2" t="s">
        <v>229</v>
      </c>
      <c r="D198" s="2">
        <v>30682</v>
      </c>
      <c r="E198" s="2">
        <v>123</v>
      </c>
      <c r="F198" s="5">
        <v>29.009433962264154</v>
      </c>
      <c r="G198" s="2">
        <v>17</v>
      </c>
      <c r="H198" s="2">
        <v>68</v>
      </c>
      <c r="I198" s="11">
        <v>2270</v>
      </c>
      <c r="J198" s="11">
        <f t="shared" si="19"/>
        <v>330</v>
      </c>
      <c r="K198" s="12">
        <f t="shared" si="20"/>
        <v>77.830188679245282</v>
      </c>
      <c r="L198" s="5">
        <v>97.009433962264154</v>
      </c>
      <c r="M198" s="2">
        <v>197</v>
      </c>
      <c r="N198" s="5">
        <f t="shared" si="21"/>
        <v>174.83962264150944</v>
      </c>
      <c r="O198" s="2">
        <f t="shared" si="22"/>
        <v>276</v>
      </c>
    </row>
    <row r="199" spans="1:15" x14ac:dyDescent="0.3">
      <c r="A199" s="2" t="s">
        <v>4</v>
      </c>
      <c r="B199" s="2" t="s">
        <v>49</v>
      </c>
      <c r="C199" s="2" t="s">
        <v>230</v>
      </c>
      <c r="D199" s="2">
        <v>21144</v>
      </c>
      <c r="E199" s="2">
        <v>225</v>
      </c>
      <c r="F199" s="5">
        <v>53.066037735849058</v>
      </c>
      <c r="G199" s="2">
        <v>11</v>
      </c>
      <c r="H199" s="2">
        <v>44</v>
      </c>
      <c r="I199" s="11">
        <v>4072</v>
      </c>
      <c r="J199" s="11">
        <f t="shared" si="19"/>
        <v>109</v>
      </c>
      <c r="K199" s="12">
        <f t="shared" si="20"/>
        <v>25.707547169811324</v>
      </c>
      <c r="L199" s="5">
        <v>97.066037735849051</v>
      </c>
      <c r="M199" s="2">
        <v>198</v>
      </c>
      <c r="N199" s="5">
        <f t="shared" si="21"/>
        <v>122.77358490566037</v>
      </c>
      <c r="O199" s="2">
        <f t="shared" si="22"/>
        <v>146</v>
      </c>
    </row>
    <row r="200" spans="1:15" x14ac:dyDescent="0.3">
      <c r="A200" s="2" t="s">
        <v>4</v>
      </c>
      <c r="B200" s="2" t="s">
        <v>40</v>
      </c>
      <c r="C200" s="2" t="s">
        <v>231</v>
      </c>
      <c r="D200" s="2">
        <v>17404</v>
      </c>
      <c r="E200" s="2">
        <v>293</v>
      </c>
      <c r="F200" s="5">
        <v>69.103773584905653</v>
      </c>
      <c r="G200" s="2">
        <v>7</v>
      </c>
      <c r="H200" s="2">
        <v>28.000000000000004</v>
      </c>
      <c r="I200" s="11">
        <v>2550</v>
      </c>
      <c r="J200" s="11">
        <f t="shared" si="19"/>
        <v>299</v>
      </c>
      <c r="K200" s="12">
        <f t="shared" si="20"/>
        <v>70.518867924528308</v>
      </c>
      <c r="L200" s="5">
        <v>97.103773584905653</v>
      </c>
      <c r="M200" s="2">
        <v>199</v>
      </c>
      <c r="N200" s="5">
        <f t="shared" si="21"/>
        <v>167.62264150943395</v>
      </c>
      <c r="O200" s="2">
        <f t="shared" si="22"/>
        <v>260</v>
      </c>
    </row>
    <row r="201" spans="1:15" x14ac:dyDescent="0.3">
      <c r="A201" s="2" t="s">
        <v>4</v>
      </c>
      <c r="B201" s="2" t="s">
        <v>20</v>
      </c>
      <c r="C201" s="2" t="s">
        <v>232</v>
      </c>
      <c r="D201" s="2">
        <v>14161</v>
      </c>
      <c r="E201" s="2">
        <v>344</v>
      </c>
      <c r="F201" s="5">
        <v>81.132075471698116</v>
      </c>
      <c r="G201" s="2">
        <v>4</v>
      </c>
      <c r="H201" s="2">
        <v>16</v>
      </c>
      <c r="I201" s="11">
        <v>3629</v>
      </c>
      <c r="J201" s="11">
        <f t="shared" si="19"/>
        <v>158</v>
      </c>
      <c r="K201" s="12">
        <f t="shared" si="20"/>
        <v>37.264150943396224</v>
      </c>
      <c r="L201" s="5">
        <v>97.132075471698116</v>
      </c>
      <c r="M201" s="2">
        <v>200</v>
      </c>
      <c r="N201" s="5">
        <f t="shared" si="21"/>
        <v>134.39622641509433</v>
      </c>
      <c r="O201" s="2">
        <f t="shared" si="22"/>
        <v>175</v>
      </c>
    </row>
    <row r="202" spans="1:15" x14ac:dyDescent="0.3">
      <c r="A202" s="2" t="s">
        <v>4</v>
      </c>
      <c r="B202" s="2" t="s">
        <v>68</v>
      </c>
      <c r="C202" s="2" t="s">
        <v>233</v>
      </c>
      <c r="D202" s="2">
        <v>108116</v>
      </c>
      <c r="E202" s="2">
        <v>5</v>
      </c>
      <c r="F202" s="5">
        <v>1.179245283018868</v>
      </c>
      <c r="G202" s="2">
        <v>24</v>
      </c>
      <c r="H202" s="2">
        <v>96</v>
      </c>
      <c r="I202" s="2">
        <v>677</v>
      </c>
      <c r="J202" s="11">
        <f t="shared" si="19"/>
        <v>419</v>
      </c>
      <c r="K202" s="12">
        <f t="shared" si="20"/>
        <v>98.820754716981128</v>
      </c>
      <c r="L202" s="5">
        <v>97.179245283018872</v>
      </c>
      <c r="M202" s="2">
        <v>201</v>
      </c>
      <c r="N202" s="5">
        <f t="shared" si="21"/>
        <v>196</v>
      </c>
      <c r="O202" s="2">
        <f t="shared" si="22"/>
        <v>327</v>
      </c>
    </row>
    <row r="203" spans="1:15" x14ac:dyDescent="0.3">
      <c r="A203" s="2" t="s">
        <v>4</v>
      </c>
      <c r="B203" s="2" t="s">
        <v>46</v>
      </c>
      <c r="C203" s="2" t="s">
        <v>234</v>
      </c>
      <c r="D203" s="2">
        <v>20981</v>
      </c>
      <c r="E203" s="2">
        <v>227</v>
      </c>
      <c r="F203" s="5">
        <v>53.537735849056602</v>
      </c>
      <c r="G203" s="2">
        <v>11</v>
      </c>
      <c r="H203" s="2">
        <v>44</v>
      </c>
      <c r="I203" s="11">
        <v>3861</v>
      </c>
      <c r="J203" s="11">
        <f t="shared" si="19"/>
        <v>132</v>
      </c>
      <c r="K203" s="12">
        <f t="shared" si="20"/>
        <v>31.132075471698112</v>
      </c>
      <c r="L203" s="5">
        <v>97.537735849056602</v>
      </c>
      <c r="M203" s="2">
        <v>202</v>
      </c>
      <c r="N203" s="5">
        <f t="shared" si="21"/>
        <v>128.66981132075472</v>
      </c>
      <c r="O203" s="2">
        <f t="shared" si="22"/>
        <v>163</v>
      </c>
    </row>
    <row r="204" spans="1:15" x14ac:dyDescent="0.3">
      <c r="A204" s="2" t="s">
        <v>4</v>
      </c>
      <c r="B204" s="2" t="s">
        <v>29</v>
      </c>
      <c r="C204" s="2" t="s">
        <v>235</v>
      </c>
      <c r="D204" s="2">
        <v>17368</v>
      </c>
      <c r="E204" s="2">
        <v>295</v>
      </c>
      <c r="F204" s="5">
        <v>69.575471698113205</v>
      </c>
      <c r="G204" s="2">
        <v>7</v>
      </c>
      <c r="H204" s="2">
        <v>28.000000000000004</v>
      </c>
      <c r="I204" s="11">
        <v>2871</v>
      </c>
      <c r="J204" s="11">
        <f t="shared" si="19"/>
        <v>256</v>
      </c>
      <c r="K204" s="12">
        <f t="shared" si="20"/>
        <v>60.377358490566039</v>
      </c>
      <c r="L204" s="5">
        <v>97.575471698113205</v>
      </c>
      <c r="M204" s="2">
        <v>203</v>
      </c>
      <c r="N204" s="5">
        <f t="shared" si="21"/>
        <v>157.95283018867923</v>
      </c>
      <c r="O204" s="2">
        <f t="shared" si="22"/>
        <v>235</v>
      </c>
    </row>
    <row r="205" spans="1:15" x14ac:dyDescent="0.3">
      <c r="A205" s="2" t="s">
        <v>4</v>
      </c>
      <c r="B205" s="2" t="s">
        <v>20</v>
      </c>
      <c r="C205" s="2" t="s">
        <v>236</v>
      </c>
      <c r="D205" s="2">
        <v>14108</v>
      </c>
      <c r="E205" s="2">
        <v>346</v>
      </c>
      <c r="F205" s="5">
        <v>81.603773584905653</v>
      </c>
      <c r="G205" s="2">
        <v>4</v>
      </c>
      <c r="H205" s="2">
        <v>16</v>
      </c>
      <c r="I205" s="11">
        <v>2902</v>
      </c>
      <c r="J205" s="11">
        <f t="shared" si="19"/>
        <v>251</v>
      </c>
      <c r="K205" s="12">
        <f t="shared" si="20"/>
        <v>59.198113207547166</v>
      </c>
      <c r="L205" s="5">
        <v>97.603773584905653</v>
      </c>
      <c r="M205" s="2">
        <v>204</v>
      </c>
      <c r="N205" s="5">
        <f t="shared" si="21"/>
        <v>156.80188679245282</v>
      </c>
      <c r="O205" s="2">
        <f t="shared" si="22"/>
        <v>231</v>
      </c>
    </row>
    <row r="206" spans="1:15" x14ac:dyDescent="0.3">
      <c r="A206" s="2" t="s">
        <v>4</v>
      </c>
      <c r="B206" s="2" t="s">
        <v>70</v>
      </c>
      <c r="C206" s="2" t="s">
        <v>237</v>
      </c>
      <c r="D206" s="2">
        <v>61164</v>
      </c>
      <c r="E206" s="2">
        <v>24</v>
      </c>
      <c r="F206" s="5">
        <v>5.6603773584905666</v>
      </c>
      <c r="G206" s="2">
        <v>23</v>
      </c>
      <c r="H206" s="2">
        <v>92</v>
      </c>
      <c r="I206" s="11">
        <v>7070</v>
      </c>
      <c r="J206" s="11">
        <f t="shared" si="19"/>
        <v>3</v>
      </c>
      <c r="K206" s="12">
        <f t="shared" si="20"/>
        <v>0.70754716981132082</v>
      </c>
      <c r="L206" s="5">
        <v>97.660377358490564</v>
      </c>
      <c r="M206" s="2">
        <v>205</v>
      </c>
      <c r="N206" s="5">
        <f t="shared" si="21"/>
        <v>98.367924528301884</v>
      </c>
      <c r="O206" s="2">
        <f t="shared" si="22"/>
        <v>85</v>
      </c>
    </row>
    <row r="207" spans="1:15" x14ac:dyDescent="0.3">
      <c r="A207" s="2" t="s">
        <v>4</v>
      </c>
      <c r="B207" s="2" t="s">
        <v>56</v>
      </c>
      <c r="C207" s="2" t="s">
        <v>238</v>
      </c>
      <c r="D207" s="2">
        <v>25139</v>
      </c>
      <c r="E207" s="2">
        <v>177</v>
      </c>
      <c r="F207" s="5">
        <v>41.745283018867923</v>
      </c>
      <c r="G207" s="2">
        <v>14</v>
      </c>
      <c r="H207" s="2">
        <v>56.000000000000007</v>
      </c>
      <c r="I207" s="11">
        <v>2719</v>
      </c>
      <c r="J207" s="11">
        <f t="shared" si="19"/>
        <v>274</v>
      </c>
      <c r="K207" s="12">
        <f t="shared" si="20"/>
        <v>64.622641509433961</v>
      </c>
      <c r="L207" s="5">
        <v>97.745283018867923</v>
      </c>
      <c r="M207" s="2">
        <v>206</v>
      </c>
      <c r="N207" s="5">
        <f t="shared" si="21"/>
        <v>162.3679245283019</v>
      </c>
      <c r="O207" s="2">
        <f t="shared" si="22"/>
        <v>247</v>
      </c>
    </row>
    <row r="208" spans="1:15" x14ac:dyDescent="0.3">
      <c r="A208" s="2" t="s">
        <v>4</v>
      </c>
      <c r="B208" s="2" t="s">
        <v>49</v>
      </c>
      <c r="C208" s="2" t="s">
        <v>239</v>
      </c>
      <c r="D208" s="2">
        <v>20824</v>
      </c>
      <c r="E208" s="2">
        <v>228</v>
      </c>
      <c r="F208" s="5">
        <v>53.773584905660378</v>
      </c>
      <c r="G208" s="2">
        <v>11</v>
      </c>
      <c r="H208" s="2">
        <v>44</v>
      </c>
      <c r="I208" s="11">
        <v>3747</v>
      </c>
      <c r="J208" s="11">
        <f t="shared" si="19"/>
        <v>144</v>
      </c>
      <c r="K208" s="12">
        <f t="shared" si="20"/>
        <v>33.962264150943398</v>
      </c>
      <c r="L208" s="5">
        <v>97.773584905660385</v>
      </c>
      <c r="M208" s="2">
        <v>207</v>
      </c>
      <c r="N208" s="5">
        <f t="shared" si="21"/>
        <v>131.7358490566038</v>
      </c>
      <c r="O208" s="2">
        <f t="shared" si="22"/>
        <v>170</v>
      </c>
    </row>
    <row r="209" spans="1:15" x14ac:dyDescent="0.3">
      <c r="A209" s="2" t="s">
        <v>4</v>
      </c>
      <c r="B209" s="2" t="s">
        <v>46</v>
      </c>
      <c r="C209" s="2" t="s">
        <v>240</v>
      </c>
      <c r="D209" s="2">
        <v>20816</v>
      </c>
      <c r="E209" s="2">
        <v>229</v>
      </c>
      <c r="F209" s="5">
        <v>54.009433962264154</v>
      </c>
      <c r="G209" s="2">
        <v>11</v>
      </c>
      <c r="H209" s="2">
        <v>44</v>
      </c>
      <c r="I209" s="11">
        <v>2859</v>
      </c>
      <c r="J209" s="11">
        <f t="shared" si="19"/>
        <v>258</v>
      </c>
      <c r="K209" s="12">
        <f t="shared" si="20"/>
        <v>60.84905660377359</v>
      </c>
      <c r="L209" s="5">
        <v>98.009433962264154</v>
      </c>
      <c r="M209" s="2">
        <v>208</v>
      </c>
      <c r="N209" s="5">
        <f t="shared" si="21"/>
        <v>158.85849056603774</v>
      </c>
      <c r="O209" s="2">
        <f t="shared" si="22"/>
        <v>238</v>
      </c>
    </row>
    <row r="210" spans="1:15" x14ac:dyDescent="0.3">
      <c r="A210" s="2" t="s">
        <v>4</v>
      </c>
      <c r="B210" s="2" t="s">
        <v>34</v>
      </c>
      <c r="C210" s="2" t="s">
        <v>241</v>
      </c>
      <c r="D210" s="2">
        <v>16933</v>
      </c>
      <c r="E210" s="2">
        <v>299</v>
      </c>
      <c r="F210" s="5">
        <v>70.518867924528308</v>
      </c>
      <c r="G210" s="2">
        <v>7</v>
      </c>
      <c r="H210" s="2">
        <v>28.000000000000004</v>
      </c>
      <c r="I210" s="11">
        <v>1158</v>
      </c>
      <c r="J210" s="11">
        <f t="shared" si="19"/>
        <v>410</v>
      </c>
      <c r="K210" s="12">
        <f t="shared" si="20"/>
        <v>96.698113207547166</v>
      </c>
      <c r="L210" s="5">
        <v>98.518867924528308</v>
      </c>
      <c r="M210" s="2">
        <v>209</v>
      </c>
      <c r="N210" s="5">
        <f t="shared" si="21"/>
        <v>195.21698113207549</v>
      </c>
      <c r="O210" s="2">
        <f t="shared" si="22"/>
        <v>324</v>
      </c>
    </row>
    <row r="211" spans="1:15" x14ac:dyDescent="0.3">
      <c r="A211" s="2" t="s">
        <v>4</v>
      </c>
      <c r="B211" s="2" t="s">
        <v>51</v>
      </c>
      <c r="C211" s="2" t="s">
        <v>242</v>
      </c>
      <c r="D211" s="2">
        <v>23348</v>
      </c>
      <c r="E211" s="2">
        <v>198</v>
      </c>
      <c r="F211" s="5">
        <v>46.698113207547173</v>
      </c>
      <c r="G211" s="2">
        <v>13</v>
      </c>
      <c r="H211" s="2">
        <v>52</v>
      </c>
      <c r="I211" s="11">
        <v>3481</v>
      </c>
      <c r="J211" s="11">
        <f t="shared" si="19"/>
        <v>175</v>
      </c>
      <c r="K211" s="12">
        <f t="shared" si="20"/>
        <v>41.273584905660378</v>
      </c>
      <c r="L211" s="5">
        <v>98.698113207547181</v>
      </c>
      <c r="M211" s="2">
        <v>210</v>
      </c>
      <c r="N211" s="5">
        <f t="shared" si="21"/>
        <v>139.97169811320757</v>
      </c>
      <c r="O211" s="2">
        <f t="shared" si="22"/>
        <v>187</v>
      </c>
    </row>
    <row r="212" spans="1:15" x14ac:dyDescent="0.3">
      <c r="A212" s="2" t="s">
        <v>4</v>
      </c>
      <c r="B212" s="2" t="s">
        <v>40</v>
      </c>
      <c r="C212" s="2" t="s">
        <v>243</v>
      </c>
      <c r="D212" s="2">
        <v>16810</v>
      </c>
      <c r="E212" s="2">
        <v>300</v>
      </c>
      <c r="F212" s="5">
        <v>70.754716981132077</v>
      </c>
      <c r="G212" s="2">
        <v>7</v>
      </c>
      <c r="H212" s="2">
        <v>28.000000000000004</v>
      </c>
      <c r="I212" s="11">
        <v>1874</v>
      </c>
      <c r="J212" s="11">
        <f t="shared" si="19"/>
        <v>370</v>
      </c>
      <c r="K212" s="12">
        <f t="shared" si="20"/>
        <v>87.264150943396217</v>
      </c>
      <c r="L212" s="5">
        <v>98.754716981132077</v>
      </c>
      <c r="M212" s="2">
        <v>211</v>
      </c>
      <c r="N212" s="5">
        <f t="shared" si="21"/>
        <v>186.01886792452831</v>
      </c>
      <c r="O212" s="2">
        <f t="shared" si="22"/>
        <v>301</v>
      </c>
    </row>
    <row r="213" spans="1:15" x14ac:dyDescent="0.3">
      <c r="A213" s="2" t="s">
        <v>4</v>
      </c>
      <c r="B213" s="2" t="s">
        <v>7</v>
      </c>
      <c r="C213" s="2" t="s">
        <v>244</v>
      </c>
      <c r="D213" s="2">
        <v>9380</v>
      </c>
      <c r="E213" s="2">
        <v>402</v>
      </c>
      <c r="F213" s="5">
        <v>94.811320754716974</v>
      </c>
      <c r="G213" s="2">
        <v>1</v>
      </c>
      <c r="H213" s="2">
        <v>4</v>
      </c>
      <c r="I213" s="11">
        <v>1828</v>
      </c>
      <c r="J213" s="11">
        <f t="shared" si="19"/>
        <v>377</v>
      </c>
      <c r="K213" s="12">
        <f t="shared" si="20"/>
        <v>88.915094339622641</v>
      </c>
      <c r="L213" s="5">
        <v>98.811320754716974</v>
      </c>
      <c r="M213" s="2">
        <v>212</v>
      </c>
      <c r="N213" s="5">
        <f t="shared" si="21"/>
        <v>187.72641509433961</v>
      </c>
      <c r="O213" s="2">
        <f t="shared" si="22"/>
        <v>308</v>
      </c>
    </row>
    <row r="214" spans="1:15" x14ac:dyDescent="0.3">
      <c r="A214" s="2" t="s">
        <v>4</v>
      </c>
      <c r="B214" s="2" t="s">
        <v>68</v>
      </c>
      <c r="C214" s="2" t="s">
        <v>245</v>
      </c>
      <c r="D214" s="2">
        <v>76287</v>
      </c>
      <c r="E214" s="2">
        <v>12</v>
      </c>
      <c r="F214" s="5">
        <v>2.8301886792452833</v>
      </c>
      <c r="G214" s="2">
        <v>24</v>
      </c>
      <c r="H214" s="2">
        <v>96</v>
      </c>
      <c r="I214" s="2">
        <v>227</v>
      </c>
      <c r="J214" s="11">
        <f t="shared" si="19"/>
        <v>422</v>
      </c>
      <c r="K214" s="12">
        <f t="shared" si="20"/>
        <v>99.528301886792448</v>
      </c>
      <c r="L214" s="5">
        <v>98.830188679245282</v>
      </c>
      <c r="M214" s="2">
        <v>213</v>
      </c>
      <c r="N214" s="5">
        <f t="shared" si="21"/>
        <v>198.35849056603774</v>
      </c>
      <c r="O214" s="2">
        <f t="shared" si="22"/>
        <v>333</v>
      </c>
    </row>
    <row r="215" spans="1:15" x14ac:dyDescent="0.3">
      <c r="A215" s="2" t="s">
        <v>4</v>
      </c>
      <c r="B215" s="2" t="s">
        <v>40</v>
      </c>
      <c r="C215" s="2" t="s">
        <v>246</v>
      </c>
      <c r="D215" s="2">
        <v>16778</v>
      </c>
      <c r="E215" s="2">
        <v>301</v>
      </c>
      <c r="F215" s="5">
        <v>70.990566037735846</v>
      </c>
      <c r="G215" s="2">
        <v>7</v>
      </c>
      <c r="H215" s="2">
        <v>28.000000000000004</v>
      </c>
      <c r="I215" s="2">
        <v>127</v>
      </c>
      <c r="J215" s="11">
        <f t="shared" si="19"/>
        <v>423</v>
      </c>
      <c r="K215" s="12">
        <f t="shared" si="20"/>
        <v>99.764150943396217</v>
      </c>
      <c r="L215" s="5">
        <v>98.990566037735846</v>
      </c>
      <c r="M215" s="2">
        <v>214</v>
      </c>
      <c r="N215" s="5">
        <f t="shared" si="21"/>
        <v>198.75471698113205</v>
      </c>
      <c r="O215" s="2">
        <f t="shared" si="22"/>
        <v>335</v>
      </c>
    </row>
    <row r="216" spans="1:15" x14ac:dyDescent="0.3">
      <c r="A216" s="2" t="s">
        <v>4</v>
      </c>
      <c r="B216" s="2" t="s">
        <v>60</v>
      </c>
      <c r="C216" s="2" t="s">
        <v>247</v>
      </c>
      <c r="D216" s="2">
        <v>29162</v>
      </c>
      <c r="E216" s="2">
        <v>132</v>
      </c>
      <c r="F216" s="5">
        <v>31.132075471698112</v>
      </c>
      <c r="G216" s="2">
        <v>17</v>
      </c>
      <c r="H216" s="2">
        <v>68</v>
      </c>
      <c r="I216" s="11">
        <v>5717</v>
      </c>
      <c r="J216" s="11">
        <f t="shared" si="19"/>
        <v>22</v>
      </c>
      <c r="K216" s="12">
        <f t="shared" si="20"/>
        <v>5.1886792452830193</v>
      </c>
      <c r="L216" s="5">
        <v>99.132075471698116</v>
      </c>
      <c r="M216" s="2">
        <v>215</v>
      </c>
      <c r="N216" s="5">
        <f t="shared" si="21"/>
        <v>104.32075471698113</v>
      </c>
      <c r="O216" s="2">
        <f t="shared" si="22"/>
        <v>100</v>
      </c>
    </row>
    <row r="217" spans="1:15" x14ac:dyDescent="0.3">
      <c r="A217" s="2" t="s">
        <v>4</v>
      </c>
      <c r="B217" s="2" t="s">
        <v>58</v>
      </c>
      <c r="C217" s="2" t="s">
        <v>248</v>
      </c>
      <c r="D217" s="2">
        <v>29093</v>
      </c>
      <c r="E217" s="2">
        <v>133</v>
      </c>
      <c r="F217" s="5">
        <v>31.367924528301888</v>
      </c>
      <c r="G217" s="2">
        <v>17</v>
      </c>
      <c r="H217" s="2">
        <v>68</v>
      </c>
      <c r="I217" s="11">
        <v>3661</v>
      </c>
      <c r="J217" s="11">
        <f t="shared" si="19"/>
        <v>149</v>
      </c>
      <c r="K217" s="12">
        <f t="shared" si="20"/>
        <v>35.141509433962263</v>
      </c>
      <c r="L217" s="5">
        <v>99.367924528301884</v>
      </c>
      <c r="M217" s="2">
        <v>216</v>
      </c>
      <c r="N217" s="5">
        <f t="shared" si="21"/>
        <v>134.50943396226415</v>
      </c>
      <c r="O217" s="2">
        <f t="shared" si="22"/>
        <v>176</v>
      </c>
    </row>
    <row r="218" spans="1:15" x14ac:dyDescent="0.3">
      <c r="A218" s="2" t="s">
        <v>4</v>
      </c>
      <c r="B218" s="2" t="s">
        <v>64</v>
      </c>
      <c r="C218" s="2" t="s">
        <v>249</v>
      </c>
      <c r="D218" s="2">
        <v>28964</v>
      </c>
      <c r="E218" s="2">
        <v>136</v>
      </c>
      <c r="F218" s="5">
        <v>32.075471698113205</v>
      </c>
      <c r="G218" s="2">
        <v>17</v>
      </c>
      <c r="H218" s="2">
        <v>68</v>
      </c>
      <c r="I218" s="11">
        <v>3636</v>
      </c>
      <c r="J218" s="11">
        <f t="shared" si="19"/>
        <v>154</v>
      </c>
      <c r="K218" s="12">
        <f t="shared" si="20"/>
        <v>36.320754716981128</v>
      </c>
      <c r="L218" s="5">
        <v>100.0754716981132</v>
      </c>
      <c r="M218" s="2">
        <v>217</v>
      </c>
      <c r="N218" s="5">
        <f t="shared" si="21"/>
        <v>136.39622641509433</v>
      </c>
      <c r="O218" s="2">
        <f t="shared" si="22"/>
        <v>179</v>
      </c>
    </row>
    <row r="219" spans="1:15" x14ac:dyDescent="0.3">
      <c r="A219" s="2" t="s">
        <v>4</v>
      </c>
      <c r="B219" s="2" t="s">
        <v>56</v>
      </c>
      <c r="C219" s="2" t="s">
        <v>250</v>
      </c>
      <c r="D219" s="2">
        <v>24402</v>
      </c>
      <c r="E219" s="2">
        <v>187</v>
      </c>
      <c r="F219" s="5">
        <v>44.10377358490566</v>
      </c>
      <c r="G219" s="2">
        <v>14</v>
      </c>
      <c r="H219" s="2">
        <v>56.000000000000007</v>
      </c>
      <c r="I219" s="11">
        <v>4543</v>
      </c>
      <c r="J219" s="11">
        <f t="shared" si="19"/>
        <v>74</v>
      </c>
      <c r="K219" s="12">
        <f t="shared" si="20"/>
        <v>17.452830188679243</v>
      </c>
      <c r="L219" s="5">
        <v>100.10377358490567</v>
      </c>
      <c r="M219" s="2">
        <v>218</v>
      </c>
      <c r="N219" s="5">
        <f t="shared" si="21"/>
        <v>117.55660377358491</v>
      </c>
      <c r="O219" s="2">
        <f t="shared" si="22"/>
        <v>137</v>
      </c>
    </row>
    <row r="220" spans="1:15" x14ac:dyDescent="0.3">
      <c r="A220" s="2" t="s">
        <v>4</v>
      </c>
      <c r="B220" s="2" t="s">
        <v>5</v>
      </c>
      <c r="C220" s="2" t="s">
        <v>251</v>
      </c>
      <c r="D220" s="2">
        <v>8768</v>
      </c>
      <c r="E220" s="2">
        <v>408</v>
      </c>
      <c r="F220" s="5">
        <v>96.226415094339629</v>
      </c>
      <c r="G220" s="2">
        <v>1</v>
      </c>
      <c r="H220" s="2">
        <v>4</v>
      </c>
      <c r="I220" s="11">
        <v>1832</v>
      </c>
      <c r="J220" s="11">
        <f t="shared" si="19"/>
        <v>376</v>
      </c>
      <c r="K220" s="12">
        <f t="shared" si="20"/>
        <v>88.679245283018872</v>
      </c>
      <c r="L220" s="5">
        <v>100.22641509433963</v>
      </c>
      <c r="M220" s="2">
        <v>219</v>
      </c>
      <c r="N220" s="5">
        <f t="shared" si="21"/>
        <v>188.90566037735852</v>
      </c>
      <c r="O220" s="2">
        <f t="shared" si="22"/>
        <v>312</v>
      </c>
    </row>
    <row r="221" spans="1:15" x14ac:dyDescent="0.3">
      <c r="A221" s="2" t="s">
        <v>4</v>
      </c>
      <c r="B221" s="2" t="s">
        <v>68</v>
      </c>
      <c r="C221" s="2" t="s">
        <v>252</v>
      </c>
      <c r="D221" s="2">
        <v>69995</v>
      </c>
      <c r="E221" s="2">
        <v>18</v>
      </c>
      <c r="F221" s="5">
        <v>4.2452830188679247</v>
      </c>
      <c r="G221" s="2">
        <v>24</v>
      </c>
      <c r="H221" s="2">
        <v>96</v>
      </c>
      <c r="I221" s="11">
        <v>1332</v>
      </c>
      <c r="J221" s="11">
        <f t="shared" si="19"/>
        <v>406</v>
      </c>
      <c r="K221" s="12">
        <f t="shared" si="20"/>
        <v>95.754716981132077</v>
      </c>
      <c r="L221" s="5">
        <v>100.24528301886792</v>
      </c>
      <c r="M221" s="2">
        <v>220</v>
      </c>
      <c r="N221" s="5">
        <f t="shared" si="21"/>
        <v>196</v>
      </c>
      <c r="O221" s="2">
        <f t="shared" si="22"/>
        <v>327</v>
      </c>
    </row>
    <row r="222" spans="1:15" x14ac:dyDescent="0.3">
      <c r="A222" s="2" t="s">
        <v>4</v>
      </c>
      <c r="B222" s="2" t="s">
        <v>20</v>
      </c>
      <c r="C222" s="2" t="s">
        <v>253</v>
      </c>
      <c r="D222" s="2">
        <v>13238</v>
      </c>
      <c r="E222" s="2">
        <v>358</v>
      </c>
      <c r="F222" s="5">
        <v>84.433962264150935</v>
      </c>
      <c r="G222" s="2">
        <v>4</v>
      </c>
      <c r="H222" s="2">
        <v>16</v>
      </c>
      <c r="I222" s="11">
        <v>2699</v>
      </c>
      <c r="J222" s="11">
        <f t="shared" si="19"/>
        <v>277</v>
      </c>
      <c r="K222" s="12">
        <f t="shared" si="20"/>
        <v>65.330188679245282</v>
      </c>
      <c r="L222" s="5">
        <v>100.43396226415094</v>
      </c>
      <c r="M222" s="2">
        <v>221</v>
      </c>
      <c r="N222" s="5">
        <f t="shared" si="21"/>
        <v>165.7641509433962</v>
      </c>
      <c r="O222" s="2">
        <f t="shared" si="22"/>
        <v>254</v>
      </c>
    </row>
    <row r="223" spans="1:15" x14ac:dyDescent="0.3">
      <c r="A223" s="2" t="s">
        <v>4</v>
      </c>
      <c r="B223" s="2" t="s">
        <v>64</v>
      </c>
      <c r="C223" s="2" t="s">
        <v>254</v>
      </c>
      <c r="D223" s="2">
        <v>28920</v>
      </c>
      <c r="E223" s="2">
        <v>138</v>
      </c>
      <c r="F223" s="5">
        <v>32.547169811320757</v>
      </c>
      <c r="G223" s="2">
        <v>17</v>
      </c>
      <c r="H223" s="2">
        <v>68</v>
      </c>
      <c r="I223" s="11">
        <v>3476</v>
      </c>
      <c r="J223" s="11">
        <f t="shared" si="19"/>
        <v>176</v>
      </c>
      <c r="K223" s="12">
        <f t="shared" si="20"/>
        <v>41.509433962264154</v>
      </c>
      <c r="L223" s="5">
        <v>100.54716981132076</v>
      </c>
      <c r="M223" s="2">
        <v>222</v>
      </c>
      <c r="N223" s="5">
        <f t="shared" si="21"/>
        <v>142.05660377358492</v>
      </c>
      <c r="O223" s="2">
        <f t="shared" si="22"/>
        <v>195</v>
      </c>
    </row>
    <row r="224" spans="1:15" x14ac:dyDescent="0.3">
      <c r="A224" s="2" t="s">
        <v>4</v>
      </c>
      <c r="B224" s="2" t="s">
        <v>54</v>
      </c>
      <c r="C224" s="2" t="s">
        <v>255</v>
      </c>
      <c r="D224" s="2">
        <v>23915</v>
      </c>
      <c r="E224" s="2">
        <v>191</v>
      </c>
      <c r="F224" s="5">
        <v>45.047169811320757</v>
      </c>
      <c r="G224" s="2">
        <v>14</v>
      </c>
      <c r="H224" s="2">
        <v>56.000000000000007</v>
      </c>
      <c r="I224" s="11">
        <v>5018</v>
      </c>
      <c r="J224" s="11">
        <f t="shared" si="19"/>
        <v>60</v>
      </c>
      <c r="K224" s="12">
        <f t="shared" si="20"/>
        <v>14.150943396226415</v>
      </c>
      <c r="L224" s="5">
        <v>101.04716981132077</v>
      </c>
      <c r="M224" s="2">
        <v>223</v>
      </c>
      <c r="N224" s="5">
        <f t="shared" si="21"/>
        <v>115.19811320754718</v>
      </c>
      <c r="O224" s="2">
        <f t="shared" si="22"/>
        <v>131</v>
      </c>
    </row>
    <row r="225" spans="1:15" x14ac:dyDescent="0.3">
      <c r="A225" s="2" t="s">
        <v>4</v>
      </c>
      <c r="B225" s="2" t="s">
        <v>20</v>
      </c>
      <c r="C225" s="2" t="s">
        <v>256</v>
      </c>
      <c r="D225" s="2">
        <v>13121</v>
      </c>
      <c r="E225" s="2">
        <v>361</v>
      </c>
      <c r="F225" s="5">
        <v>85.141509433962256</v>
      </c>
      <c r="G225" s="2">
        <v>4</v>
      </c>
      <c r="H225" s="2">
        <v>16</v>
      </c>
      <c r="I225" s="11">
        <v>2350</v>
      </c>
      <c r="J225" s="11">
        <f t="shared" si="19"/>
        <v>321</v>
      </c>
      <c r="K225" s="12">
        <f t="shared" si="20"/>
        <v>75.70754716981132</v>
      </c>
      <c r="L225" s="5">
        <v>101.14150943396226</v>
      </c>
      <c r="M225" s="2">
        <v>224</v>
      </c>
      <c r="N225" s="5">
        <f t="shared" si="21"/>
        <v>176.84905660377359</v>
      </c>
      <c r="O225" s="2">
        <f t="shared" si="22"/>
        <v>283</v>
      </c>
    </row>
    <row r="226" spans="1:15" x14ac:dyDescent="0.3">
      <c r="A226" s="2" t="s">
        <v>4</v>
      </c>
      <c r="B226" s="2" t="s">
        <v>20</v>
      </c>
      <c r="C226" s="2" t="s">
        <v>257</v>
      </c>
      <c r="D226" s="2">
        <v>13048</v>
      </c>
      <c r="E226" s="2">
        <v>363</v>
      </c>
      <c r="F226" s="5">
        <v>85.613207547169807</v>
      </c>
      <c r="G226" s="2">
        <v>4</v>
      </c>
      <c r="H226" s="2">
        <v>16</v>
      </c>
      <c r="I226" s="11">
        <v>3421</v>
      </c>
      <c r="J226" s="11">
        <f t="shared" si="19"/>
        <v>185</v>
      </c>
      <c r="K226" s="12">
        <f t="shared" si="20"/>
        <v>43.632075471698109</v>
      </c>
      <c r="L226" s="5">
        <v>101.61320754716981</v>
      </c>
      <c r="M226" s="2">
        <v>225</v>
      </c>
      <c r="N226" s="5">
        <f t="shared" si="21"/>
        <v>145.24528301886792</v>
      </c>
      <c r="O226" s="2">
        <f t="shared" si="22"/>
        <v>209</v>
      </c>
    </row>
    <row r="227" spans="1:15" x14ac:dyDescent="0.3">
      <c r="A227" s="2" t="s">
        <v>4</v>
      </c>
      <c r="B227" s="2" t="s">
        <v>66</v>
      </c>
      <c r="C227" s="2" t="s">
        <v>258</v>
      </c>
      <c r="D227" s="2">
        <v>34867</v>
      </c>
      <c r="E227" s="2">
        <v>93</v>
      </c>
      <c r="F227" s="5">
        <v>21.933962264150946</v>
      </c>
      <c r="G227" s="2">
        <v>20</v>
      </c>
      <c r="H227" s="2">
        <v>80</v>
      </c>
      <c r="I227" s="11">
        <v>6636</v>
      </c>
      <c r="J227" s="11">
        <f t="shared" si="19"/>
        <v>7</v>
      </c>
      <c r="K227" s="12">
        <f t="shared" si="20"/>
        <v>1.6509433962264151</v>
      </c>
      <c r="L227" s="5">
        <v>101.93396226415095</v>
      </c>
      <c r="M227" s="2">
        <v>226</v>
      </c>
      <c r="N227" s="5">
        <f t="shared" si="21"/>
        <v>103.58490566037736</v>
      </c>
      <c r="O227" s="2">
        <f t="shared" si="22"/>
        <v>97</v>
      </c>
    </row>
    <row r="228" spans="1:15" x14ac:dyDescent="0.3">
      <c r="A228" s="2" t="s">
        <v>4</v>
      </c>
      <c r="B228" s="2" t="s">
        <v>66</v>
      </c>
      <c r="C228" s="2" t="s">
        <v>259</v>
      </c>
      <c r="D228" s="2">
        <v>34107</v>
      </c>
      <c r="E228" s="2">
        <v>97</v>
      </c>
      <c r="F228" s="5">
        <v>22.877358490566039</v>
      </c>
      <c r="G228" s="2">
        <v>20</v>
      </c>
      <c r="H228" s="2">
        <v>80</v>
      </c>
      <c r="I228" s="11">
        <v>6126</v>
      </c>
      <c r="J228" s="11">
        <f t="shared" si="19"/>
        <v>10</v>
      </c>
      <c r="K228" s="12">
        <f t="shared" si="20"/>
        <v>2.358490566037736</v>
      </c>
      <c r="L228" s="5">
        <v>102.87735849056604</v>
      </c>
      <c r="M228" s="2">
        <v>227</v>
      </c>
      <c r="N228" s="5">
        <f t="shared" si="21"/>
        <v>105.23584905660377</v>
      </c>
      <c r="O228" s="2">
        <f t="shared" si="22"/>
        <v>103</v>
      </c>
    </row>
    <row r="229" spans="1:15" x14ac:dyDescent="0.3">
      <c r="A229" s="2" t="s">
        <v>4</v>
      </c>
      <c r="B229" s="2" t="s">
        <v>46</v>
      </c>
      <c r="C229" s="2" t="s">
        <v>260</v>
      </c>
      <c r="D229" s="2">
        <v>19669</v>
      </c>
      <c r="E229" s="2">
        <v>251</v>
      </c>
      <c r="F229" s="5">
        <v>59.198113207547166</v>
      </c>
      <c r="G229" s="2">
        <v>11</v>
      </c>
      <c r="H229" s="2">
        <v>44</v>
      </c>
      <c r="I229" s="11">
        <v>2722</v>
      </c>
      <c r="J229" s="11">
        <f t="shared" si="19"/>
        <v>273</v>
      </c>
      <c r="K229" s="12">
        <f t="shared" si="20"/>
        <v>64.386792452830193</v>
      </c>
      <c r="L229" s="5">
        <v>103.19811320754717</v>
      </c>
      <c r="M229" s="2">
        <v>228</v>
      </c>
      <c r="N229" s="5">
        <f t="shared" si="21"/>
        <v>167.58490566037736</v>
      </c>
      <c r="O229" s="2">
        <f t="shared" si="22"/>
        <v>259</v>
      </c>
    </row>
    <row r="230" spans="1:15" x14ac:dyDescent="0.3">
      <c r="A230" s="2" t="s">
        <v>4</v>
      </c>
      <c r="B230" s="2" t="s">
        <v>5</v>
      </c>
      <c r="C230" s="2" t="s">
        <v>261</v>
      </c>
      <c r="D230" s="2">
        <v>6028</v>
      </c>
      <c r="E230" s="2">
        <v>421</v>
      </c>
      <c r="F230" s="5">
        <v>99.29245283018868</v>
      </c>
      <c r="G230" s="2">
        <v>1</v>
      </c>
      <c r="H230" s="2">
        <v>4</v>
      </c>
      <c r="I230" s="11">
        <v>1718</v>
      </c>
      <c r="J230" s="11">
        <f t="shared" si="19"/>
        <v>387</v>
      </c>
      <c r="K230" s="12">
        <f t="shared" si="20"/>
        <v>91.273584905660371</v>
      </c>
      <c r="L230" s="5">
        <v>103.29245283018868</v>
      </c>
      <c r="M230" s="2">
        <v>229</v>
      </c>
      <c r="N230" s="5">
        <f t="shared" si="21"/>
        <v>194.56603773584905</v>
      </c>
      <c r="O230" s="2">
        <f t="shared" si="22"/>
        <v>322</v>
      </c>
    </row>
    <row r="231" spans="1:15" x14ac:dyDescent="0.3">
      <c r="A231" s="2" t="s">
        <v>4</v>
      </c>
      <c r="B231" s="2" t="s">
        <v>56</v>
      </c>
      <c r="C231" s="2" t="s">
        <v>262</v>
      </c>
      <c r="D231" s="2">
        <v>22628</v>
      </c>
      <c r="E231" s="2">
        <v>205</v>
      </c>
      <c r="F231" s="5">
        <v>48.349056603773583</v>
      </c>
      <c r="G231" s="2">
        <v>14</v>
      </c>
      <c r="H231" s="2">
        <v>56.000000000000007</v>
      </c>
      <c r="I231" s="11">
        <v>5327</v>
      </c>
      <c r="J231" s="11">
        <f t="shared" si="19"/>
        <v>39</v>
      </c>
      <c r="K231" s="12">
        <f t="shared" si="20"/>
        <v>9.1981132075471699</v>
      </c>
      <c r="L231" s="5">
        <v>104.34905660377359</v>
      </c>
      <c r="M231" s="2">
        <v>230</v>
      </c>
      <c r="N231" s="5">
        <f t="shared" si="21"/>
        <v>113.54716981132076</v>
      </c>
      <c r="O231" s="2">
        <f t="shared" si="22"/>
        <v>126</v>
      </c>
    </row>
    <row r="232" spans="1:15" x14ac:dyDescent="0.3">
      <c r="A232" s="2" t="s">
        <v>4</v>
      </c>
      <c r="B232" s="2" t="s">
        <v>46</v>
      </c>
      <c r="C232" s="2" t="s">
        <v>263</v>
      </c>
      <c r="D232" s="2">
        <v>19213</v>
      </c>
      <c r="E232" s="2">
        <v>258</v>
      </c>
      <c r="F232" s="5">
        <v>60.84905660377359</v>
      </c>
      <c r="G232" s="2">
        <v>11</v>
      </c>
      <c r="H232" s="2">
        <v>44</v>
      </c>
      <c r="I232" s="11">
        <v>1450</v>
      </c>
      <c r="J232" s="11">
        <f t="shared" si="19"/>
        <v>401</v>
      </c>
      <c r="K232" s="12">
        <f t="shared" si="20"/>
        <v>94.575471698113205</v>
      </c>
      <c r="L232" s="5">
        <v>104.84905660377359</v>
      </c>
      <c r="M232" s="2">
        <v>231</v>
      </c>
      <c r="N232" s="5">
        <f t="shared" si="21"/>
        <v>199.4245283018868</v>
      </c>
      <c r="O232" s="2">
        <f t="shared" si="22"/>
        <v>338</v>
      </c>
    </row>
    <row r="233" spans="1:15" x14ac:dyDescent="0.3">
      <c r="A233" s="2" t="s">
        <v>4</v>
      </c>
      <c r="B233" s="2" t="s">
        <v>56</v>
      </c>
      <c r="C233" s="2" t="s">
        <v>264</v>
      </c>
      <c r="D233" s="2">
        <v>22339</v>
      </c>
      <c r="E233" s="2">
        <v>210</v>
      </c>
      <c r="F233" s="5">
        <v>49.528301886792455</v>
      </c>
      <c r="G233" s="2">
        <v>14</v>
      </c>
      <c r="H233" s="2">
        <v>56.000000000000007</v>
      </c>
      <c r="I233" s="11">
        <v>1481</v>
      </c>
      <c r="J233" s="11">
        <f t="shared" si="19"/>
        <v>399</v>
      </c>
      <c r="K233" s="12">
        <f t="shared" si="20"/>
        <v>94.103773584905653</v>
      </c>
      <c r="L233" s="5">
        <v>105.52830188679246</v>
      </c>
      <c r="M233" s="2">
        <v>232</v>
      </c>
      <c r="N233" s="5">
        <f t="shared" si="21"/>
        <v>199.6320754716981</v>
      </c>
      <c r="O233" s="2">
        <f t="shared" si="22"/>
        <v>339</v>
      </c>
    </row>
    <row r="234" spans="1:15" x14ac:dyDescent="0.3">
      <c r="A234" s="2" t="s">
        <v>4</v>
      </c>
      <c r="B234" s="2" t="s">
        <v>20</v>
      </c>
      <c r="C234" s="2" t="s">
        <v>265</v>
      </c>
      <c r="D234" s="2">
        <v>11902</v>
      </c>
      <c r="E234" s="2">
        <v>380</v>
      </c>
      <c r="F234" s="5">
        <v>89.622641509433961</v>
      </c>
      <c r="G234" s="2">
        <v>4</v>
      </c>
      <c r="H234" s="2">
        <v>16</v>
      </c>
      <c r="I234" s="11">
        <v>2095</v>
      </c>
      <c r="J234" s="11">
        <f t="shared" si="19"/>
        <v>347</v>
      </c>
      <c r="K234" s="12">
        <f t="shared" si="20"/>
        <v>81.839622641509436</v>
      </c>
      <c r="L234" s="5">
        <v>105.62264150943396</v>
      </c>
      <c r="M234" s="2">
        <v>233</v>
      </c>
      <c r="N234" s="5">
        <f t="shared" si="21"/>
        <v>187.46226415094338</v>
      </c>
      <c r="O234" s="2">
        <f t="shared" si="22"/>
        <v>305</v>
      </c>
    </row>
    <row r="235" spans="1:15" x14ac:dyDescent="0.3">
      <c r="A235" s="2" t="s">
        <v>4</v>
      </c>
      <c r="B235" s="2" t="s">
        <v>66</v>
      </c>
      <c r="C235" s="2" t="s">
        <v>266</v>
      </c>
      <c r="D235" s="2">
        <v>32182</v>
      </c>
      <c r="E235" s="2">
        <v>109</v>
      </c>
      <c r="F235" s="5">
        <v>25.707547169811324</v>
      </c>
      <c r="G235" s="2">
        <v>20</v>
      </c>
      <c r="H235" s="2">
        <v>80</v>
      </c>
      <c r="I235" s="11">
        <v>3004</v>
      </c>
      <c r="J235" s="11">
        <f t="shared" si="19"/>
        <v>239</v>
      </c>
      <c r="K235" s="12">
        <f t="shared" si="20"/>
        <v>56.367924528301884</v>
      </c>
      <c r="L235" s="5">
        <v>105.70754716981132</v>
      </c>
      <c r="M235" s="2">
        <v>234</v>
      </c>
      <c r="N235" s="5">
        <f t="shared" si="21"/>
        <v>162.0754716981132</v>
      </c>
      <c r="O235" s="2">
        <f t="shared" si="22"/>
        <v>246</v>
      </c>
    </row>
    <row r="236" spans="1:15" x14ac:dyDescent="0.3">
      <c r="A236" s="2" t="s">
        <v>4</v>
      </c>
      <c r="B236" s="2" t="s">
        <v>29</v>
      </c>
      <c r="C236" s="2" t="s">
        <v>267</v>
      </c>
      <c r="D236" s="2">
        <v>15027</v>
      </c>
      <c r="E236" s="2">
        <v>330</v>
      </c>
      <c r="F236" s="5">
        <v>77.830188679245282</v>
      </c>
      <c r="G236" s="2">
        <v>7</v>
      </c>
      <c r="H236" s="2">
        <v>28.000000000000004</v>
      </c>
      <c r="I236" s="11">
        <v>2681</v>
      </c>
      <c r="J236" s="11">
        <f t="shared" si="19"/>
        <v>279</v>
      </c>
      <c r="K236" s="12">
        <f t="shared" si="20"/>
        <v>65.801886792452834</v>
      </c>
      <c r="L236" s="5">
        <v>105.83018867924528</v>
      </c>
      <c r="M236" s="2">
        <v>235</v>
      </c>
      <c r="N236" s="5">
        <f t="shared" si="21"/>
        <v>171.6320754716981</v>
      </c>
      <c r="O236" s="2">
        <f t="shared" si="22"/>
        <v>270</v>
      </c>
    </row>
    <row r="237" spans="1:15" x14ac:dyDescent="0.3">
      <c r="A237" s="2" t="s">
        <v>4</v>
      </c>
      <c r="B237" s="2" t="s">
        <v>20</v>
      </c>
      <c r="C237" s="2" t="s">
        <v>268</v>
      </c>
      <c r="D237" s="2">
        <v>11605</v>
      </c>
      <c r="E237" s="2">
        <v>383</v>
      </c>
      <c r="F237" s="5">
        <v>90.330188679245282</v>
      </c>
      <c r="G237" s="2">
        <v>4</v>
      </c>
      <c r="H237" s="2">
        <v>16</v>
      </c>
      <c r="I237" s="11">
        <v>2758</v>
      </c>
      <c r="J237" s="11">
        <f t="shared" si="19"/>
        <v>270</v>
      </c>
      <c r="K237" s="12">
        <f t="shared" si="20"/>
        <v>63.679245283018872</v>
      </c>
      <c r="L237" s="5">
        <v>106.33018867924528</v>
      </c>
      <c r="M237" s="2">
        <v>236</v>
      </c>
      <c r="N237" s="5">
        <f t="shared" si="21"/>
        <v>170.00943396226415</v>
      </c>
      <c r="O237" s="2">
        <f t="shared" si="22"/>
        <v>266</v>
      </c>
    </row>
    <row r="238" spans="1:15" x14ac:dyDescent="0.3">
      <c r="A238" s="2" t="s">
        <v>4</v>
      </c>
      <c r="B238" s="2" t="s">
        <v>72</v>
      </c>
      <c r="C238" s="2" t="s">
        <v>269</v>
      </c>
      <c r="D238" s="2">
        <v>31207</v>
      </c>
      <c r="E238" s="2">
        <v>114</v>
      </c>
      <c r="F238" s="5">
        <v>26.886792452830189</v>
      </c>
      <c r="G238" s="2">
        <v>20</v>
      </c>
      <c r="H238" s="2">
        <v>80</v>
      </c>
      <c r="I238" s="11">
        <v>3751</v>
      </c>
      <c r="J238" s="11">
        <f t="shared" si="19"/>
        <v>143</v>
      </c>
      <c r="K238" s="12">
        <f t="shared" si="20"/>
        <v>33.726415094339622</v>
      </c>
      <c r="L238" s="5">
        <v>106.88679245283019</v>
      </c>
      <c r="M238" s="2">
        <v>237</v>
      </c>
      <c r="N238" s="5">
        <f t="shared" si="21"/>
        <v>140.61320754716982</v>
      </c>
      <c r="O238" s="2">
        <f t="shared" si="22"/>
        <v>190</v>
      </c>
    </row>
    <row r="239" spans="1:15" x14ac:dyDescent="0.3">
      <c r="A239" s="2" t="s">
        <v>4</v>
      </c>
      <c r="B239" s="2" t="s">
        <v>40</v>
      </c>
      <c r="C239" s="2" t="s">
        <v>270</v>
      </c>
      <c r="D239" s="2">
        <v>14559</v>
      </c>
      <c r="E239" s="2">
        <v>336</v>
      </c>
      <c r="F239" s="5">
        <v>79.245283018867923</v>
      </c>
      <c r="G239" s="2">
        <v>7</v>
      </c>
      <c r="H239" s="2">
        <v>28.000000000000004</v>
      </c>
      <c r="I239" s="11">
        <v>2620</v>
      </c>
      <c r="J239" s="11">
        <f t="shared" si="19"/>
        <v>286</v>
      </c>
      <c r="K239" s="12">
        <f t="shared" si="20"/>
        <v>67.452830188679243</v>
      </c>
      <c r="L239" s="5">
        <v>107.24528301886792</v>
      </c>
      <c r="M239" s="2">
        <v>238</v>
      </c>
      <c r="N239" s="5">
        <f t="shared" si="21"/>
        <v>174.69811320754718</v>
      </c>
      <c r="O239" s="2">
        <f t="shared" si="22"/>
        <v>274</v>
      </c>
    </row>
    <row r="240" spans="1:15" x14ac:dyDescent="0.3">
      <c r="A240" s="2" t="s">
        <v>4</v>
      </c>
      <c r="B240" s="2" t="s">
        <v>68</v>
      </c>
      <c r="C240" s="2" t="s">
        <v>271</v>
      </c>
      <c r="D240" s="2">
        <v>45781</v>
      </c>
      <c r="E240" s="2">
        <v>48</v>
      </c>
      <c r="F240" s="5">
        <v>11.320754716981133</v>
      </c>
      <c r="G240" s="2">
        <v>24</v>
      </c>
      <c r="H240" s="2">
        <v>96</v>
      </c>
      <c r="I240" s="11">
        <v>1097</v>
      </c>
      <c r="J240" s="11">
        <f t="shared" si="19"/>
        <v>413</v>
      </c>
      <c r="K240" s="12">
        <f t="shared" si="20"/>
        <v>97.405660377358487</v>
      </c>
      <c r="L240" s="5">
        <v>107.32075471698113</v>
      </c>
      <c r="M240" s="2">
        <v>239</v>
      </c>
      <c r="N240" s="5">
        <f t="shared" si="21"/>
        <v>204.72641509433961</v>
      </c>
      <c r="O240" s="2">
        <f t="shared" si="22"/>
        <v>347</v>
      </c>
    </row>
    <row r="241" spans="1:15" x14ac:dyDescent="0.3">
      <c r="A241" s="2" t="s">
        <v>4</v>
      </c>
      <c r="B241" s="2" t="s">
        <v>74</v>
      </c>
      <c r="C241" s="2" t="s">
        <v>272</v>
      </c>
      <c r="D241" s="2">
        <v>36269</v>
      </c>
      <c r="E241" s="2">
        <v>82</v>
      </c>
      <c r="F241" s="5">
        <v>19.339622641509436</v>
      </c>
      <c r="G241" s="2">
        <v>22</v>
      </c>
      <c r="H241" s="2">
        <v>88</v>
      </c>
      <c r="I241" s="11">
        <v>6109</v>
      </c>
      <c r="J241" s="11">
        <f t="shared" si="19"/>
        <v>11</v>
      </c>
      <c r="K241" s="12">
        <f t="shared" si="20"/>
        <v>2.5943396226415096</v>
      </c>
      <c r="L241" s="5">
        <v>107.33962264150944</v>
      </c>
      <c r="M241" s="2">
        <v>240</v>
      </c>
      <c r="N241" s="5">
        <f t="shared" si="21"/>
        <v>109.93396226415095</v>
      </c>
      <c r="O241" s="2">
        <f t="shared" si="22"/>
        <v>117</v>
      </c>
    </row>
    <row r="242" spans="1:15" x14ac:dyDescent="0.3">
      <c r="A242" s="2" t="s">
        <v>4</v>
      </c>
      <c r="B242" s="2" t="s">
        <v>62</v>
      </c>
      <c r="C242" s="2" t="s">
        <v>273</v>
      </c>
      <c r="D242" s="2">
        <v>21717</v>
      </c>
      <c r="E242" s="2">
        <v>218</v>
      </c>
      <c r="F242" s="5">
        <v>51.415094339622648</v>
      </c>
      <c r="G242" s="2">
        <v>14</v>
      </c>
      <c r="H242" s="2">
        <v>56.000000000000007</v>
      </c>
      <c r="I242" s="11">
        <v>4012</v>
      </c>
      <c r="J242" s="11">
        <f t="shared" si="19"/>
        <v>116</v>
      </c>
      <c r="K242" s="12">
        <f t="shared" si="20"/>
        <v>27.358490566037734</v>
      </c>
      <c r="L242" s="5">
        <v>107.41509433962266</v>
      </c>
      <c r="M242" s="2">
        <v>241</v>
      </c>
      <c r="N242" s="5">
        <f t="shared" si="21"/>
        <v>134.77358490566039</v>
      </c>
      <c r="O242" s="2">
        <f t="shared" si="22"/>
        <v>177</v>
      </c>
    </row>
    <row r="243" spans="1:15" x14ac:dyDescent="0.3">
      <c r="A243" s="2" t="s">
        <v>4</v>
      </c>
      <c r="B243" s="2" t="s">
        <v>51</v>
      </c>
      <c r="C243" s="2" t="s">
        <v>274</v>
      </c>
      <c r="D243" s="2">
        <v>20544</v>
      </c>
      <c r="E243" s="2">
        <v>235</v>
      </c>
      <c r="F243" s="5">
        <v>55.424528301886788</v>
      </c>
      <c r="G243" s="2">
        <v>13</v>
      </c>
      <c r="H243" s="2">
        <v>52</v>
      </c>
      <c r="I243" s="11">
        <v>2764</v>
      </c>
      <c r="J243" s="11">
        <f t="shared" si="19"/>
        <v>268</v>
      </c>
      <c r="K243" s="12">
        <f t="shared" si="20"/>
        <v>63.20754716981132</v>
      </c>
      <c r="L243" s="5">
        <v>107.4245283018868</v>
      </c>
      <c r="M243" s="2">
        <v>242</v>
      </c>
      <c r="N243" s="5">
        <f t="shared" si="21"/>
        <v>170.6320754716981</v>
      </c>
      <c r="O243" s="2">
        <f t="shared" si="22"/>
        <v>268</v>
      </c>
    </row>
    <row r="244" spans="1:15" x14ac:dyDescent="0.3">
      <c r="A244" s="2" t="s">
        <v>4</v>
      </c>
      <c r="B244" s="2" t="s">
        <v>40</v>
      </c>
      <c r="C244" s="2" t="s">
        <v>275</v>
      </c>
      <c r="D244" s="2">
        <v>14505</v>
      </c>
      <c r="E244" s="2">
        <v>337</v>
      </c>
      <c r="F244" s="5">
        <v>79.481132075471692</v>
      </c>
      <c r="G244" s="2">
        <v>7</v>
      </c>
      <c r="H244" s="2">
        <v>28.000000000000004</v>
      </c>
      <c r="I244" s="11">
        <v>3631</v>
      </c>
      <c r="J244" s="11">
        <f t="shared" si="19"/>
        <v>156</v>
      </c>
      <c r="K244" s="12">
        <f t="shared" si="20"/>
        <v>36.79245283018868</v>
      </c>
      <c r="L244" s="5">
        <v>107.48113207547169</v>
      </c>
      <c r="M244" s="2">
        <v>243</v>
      </c>
      <c r="N244" s="5">
        <f t="shared" si="21"/>
        <v>144.27358490566036</v>
      </c>
      <c r="O244" s="2">
        <f t="shared" si="22"/>
        <v>205</v>
      </c>
    </row>
    <row r="245" spans="1:15" x14ac:dyDescent="0.3">
      <c r="A245" s="2" t="s">
        <v>4</v>
      </c>
      <c r="B245" s="2" t="s">
        <v>22</v>
      </c>
      <c r="C245" s="2" t="s">
        <v>276</v>
      </c>
      <c r="D245" s="2">
        <v>11184</v>
      </c>
      <c r="E245" s="2">
        <v>388</v>
      </c>
      <c r="F245" s="5">
        <v>91.509433962264154</v>
      </c>
      <c r="G245" s="2">
        <v>4</v>
      </c>
      <c r="H245" s="2">
        <v>16</v>
      </c>
      <c r="I245" s="11">
        <v>2351</v>
      </c>
      <c r="J245" s="11">
        <f t="shared" si="19"/>
        <v>320</v>
      </c>
      <c r="K245" s="12">
        <f t="shared" si="20"/>
        <v>75.471698113207552</v>
      </c>
      <c r="L245" s="5">
        <v>107.50943396226415</v>
      </c>
      <c r="M245" s="2">
        <v>244</v>
      </c>
      <c r="N245" s="5">
        <f t="shared" si="21"/>
        <v>182.98113207547169</v>
      </c>
      <c r="O245" s="2">
        <f t="shared" si="22"/>
        <v>296</v>
      </c>
    </row>
    <row r="246" spans="1:15" x14ac:dyDescent="0.3">
      <c r="A246" s="2" t="s">
        <v>4</v>
      </c>
      <c r="B246" s="2" t="s">
        <v>70</v>
      </c>
      <c r="C246" s="2" t="s">
        <v>277</v>
      </c>
      <c r="D246" s="2">
        <v>39451</v>
      </c>
      <c r="E246" s="2">
        <v>66</v>
      </c>
      <c r="F246" s="5">
        <v>15.566037735849056</v>
      </c>
      <c r="G246" s="2">
        <v>23</v>
      </c>
      <c r="H246" s="2">
        <v>92</v>
      </c>
      <c r="I246" s="11">
        <v>7580</v>
      </c>
      <c r="J246" s="11">
        <f t="shared" si="19"/>
        <v>1</v>
      </c>
      <c r="K246" s="12">
        <f t="shared" si="20"/>
        <v>0.23584905660377359</v>
      </c>
      <c r="L246" s="5">
        <v>107.56603773584905</v>
      </c>
      <c r="M246" s="2">
        <v>245</v>
      </c>
      <c r="N246" s="5">
        <f t="shared" si="21"/>
        <v>107.80188679245282</v>
      </c>
      <c r="O246" s="2">
        <f t="shared" si="22"/>
        <v>114</v>
      </c>
    </row>
    <row r="247" spans="1:15" x14ac:dyDescent="0.3">
      <c r="A247" s="2" t="s">
        <v>4</v>
      </c>
      <c r="B247" s="2" t="s">
        <v>60</v>
      </c>
      <c r="C247" s="2" t="s">
        <v>278</v>
      </c>
      <c r="D247" s="2">
        <v>26311</v>
      </c>
      <c r="E247" s="2">
        <v>168</v>
      </c>
      <c r="F247" s="5">
        <v>39.622641509433961</v>
      </c>
      <c r="G247" s="2">
        <v>17</v>
      </c>
      <c r="H247" s="2">
        <v>68</v>
      </c>
      <c r="I247" s="11">
        <v>4671</v>
      </c>
      <c r="J247" s="11">
        <f t="shared" si="19"/>
        <v>69</v>
      </c>
      <c r="K247" s="12">
        <f t="shared" si="20"/>
        <v>16.273584905660378</v>
      </c>
      <c r="L247" s="5">
        <v>107.62264150943396</v>
      </c>
      <c r="M247" s="2">
        <v>246</v>
      </c>
      <c r="N247" s="5">
        <f t="shared" si="21"/>
        <v>123.89622641509433</v>
      </c>
      <c r="O247" s="2">
        <f t="shared" si="22"/>
        <v>150</v>
      </c>
    </row>
    <row r="248" spans="1:15" x14ac:dyDescent="0.3">
      <c r="A248" s="2" t="s">
        <v>4</v>
      </c>
      <c r="B248" s="2" t="s">
        <v>27</v>
      </c>
      <c r="C248" s="2" t="s">
        <v>279</v>
      </c>
      <c r="D248" s="2">
        <v>13505</v>
      </c>
      <c r="E248" s="2">
        <v>355</v>
      </c>
      <c r="F248" s="5">
        <v>83.726415094339629</v>
      </c>
      <c r="G248" s="2">
        <v>6</v>
      </c>
      <c r="H248" s="2">
        <v>24</v>
      </c>
      <c r="I248" s="11">
        <v>2908</v>
      </c>
      <c r="J248" s="11">
        <f t="shared" si="19"/>
        <v>247</v>
      </c>
      <c r="K248" s="12">
        <f t="shared" si="20"/>
        <v>58.25471698113207</v>
      </c>
      <c r="L248" s="5">
        <v>107.72641509433963</v>
      </c>
      <c r="M248" s="2">
        <v>247</v>
      </c>
      <c r="N248" s="5">
        <f t="shared" si="21"/>
        <v>165.98113207547169</v>
      </c>
      <c r="O248" s="2">
        <f t="shared" si="22"/>
        <v>255</v>
      </c>
    </row>
    <row r="249" spans="1:15" x14ac:dyDescent="0.3">
      <c r="A249" s="2" t="s">
        <v>4</v>
      </c>
      <c r="B249" s="2" t="s">
        <v>56</v>
      </c>
      <c r="C249" s="2" t="s">
        <v>280</v>
      </c>
      <c r="D249" s="2">
        <v>21460</v>
      </c>
      <c r="E249" s="2">
        <v>220</v>
      </c>
      <c r="F249" s="5">
        <v>51.886792452830186</v>
      </c>
      <c r="G249" s="2">
        <v>14</v>
      </c>
      <c r="H249" s="2">
        <v>56.000000000000007</v>
      </c>
      <c r="I249" s="11">
        <v>2488</v>
      </c>
      <c r="J249" s="11">
        <f t="shared" si="19"/>
        <v>312</v>
      </c>
      <c r="K249" s="12">
        <f t="shared" si="20"/>
        <v>73.584905660377359</v>
      </c>
      <c r="L249" s="5">
        <v>107.88679245283019</v>
      </c>
      <c r="M249" s="2">
        <v>248</v>
      </c>
      <c r="N249" s="5">
        <f t="shared" si="21"/>
        <v>181.47169811320754</v>
      </c>
      <c r="O249" s="2">
        <f t="shared" si="22"/>
        <v>294</v>
      </c>
    </row>
    <row r="250" spans="1:15" x14ac:dyDescent="0.3">
      <c r="A250" s="2" t="s">
        <v>4</v>
      </c>
      <c r="B250" s="2" t="s">
        <v>27</v>
      </c>
      <c r="C250" s="2" t="s">
        <v>281</v>
      </c>
      <c r="D250" s="2">
        <v>13469</v>
      </c>
      <c r="E250" s="2">
        <v>356</v>
      </c>
      <c r="F250" s="5">
        <v>83.962264150943398</v>
      </c>
      <c r="G250" s="2">
        <v>6</v>
      </c>
      <c r="H250" s="2">
        <v>24</v>
      </c>
      <c r="I250" s="11">
        <v>1810</v>
      </c>
      <c r="J250" s="11">
        <f t="shared" si="19"/>
        <v>379</v>
      </c>
      <c r="K250" s="12">
        <f t="shared" si="20"/>
        <v>89.386792452830193</v>
      </c>
      <c r="L250" s="5">
        <v>107.9622641509434</v>
      </c>
      <c r="M250" s="2">
        <v>249</v>
      </c>
      <c r="N250" s="5">
        <f t="shared" si="21"/>
        <v>197.34905660377359</v>
      </c>
      <c r="O250" s="2">
        <f t="shared" si="22"/>
        <v>331</v>
      </c>
    </row>
    <row r="251" spans="1:15" x14ac:dyDescent="0.3">
      <c r="A251" s="2" t="s">
        <v>4</v>
      </c>
      <c r="B251" s="2" t="s">
        <v>64</v>
      </c>
      <c r="C251" s="2" t="s">
        <v>282</v>
      </c>
      <c r="D251" s="2">
        <v>25981</v>
      </c>
      <c r="E251" s="2">
        <v>172</v>
      </c>
      <c r="F251" s="5">
        <v>40.566037735849058</v>
      </c>
      <c r="G251" s="2">
        <v>17</v>
      </c>
      <c r="H251" s="2">
        <v>68</v>
      </c>
      <c r="I251" s="11">
        <v>1968</v>
      </c>
      <c r="J251" s="11">
        <f t="shared" si="19"/>
        <v>360</v>
      </c>
      <c r="K251" s="12">
        <f t="shared" si="20"/>
        <v>84.905660377358487</v>
      </c>
      <c r="L251" s="5">
        <v>108.56603773584905</v>
      </c>
      <c r="M251" s="2">
        <v>250</v>
      </c>
      <c r="N251" s="5">
        <f t="shared" si="21"/>
        <v>193.47169811320754</v>
      </c>
      <c r="O251" s="2">
        <f t="shared" si="22"/>
        <v>320</v>
      </c>
    </row>
    <row r="252" spans="1:15" x14ac:dyDescent="0.3">
      <c r="A252" s="2" t="s">
        <v>4</v>
      </c>
      <c r="B252" s="2" t="s">
        <v>54</v>
      </c>
      <c r="C252" s="2" t="s">
        <v>283</v>
      </c>
      <c r="D252" s="2">
        <v>21199</v>
      </c>
      <c r="E252" s="2">
        <v>223</v>
      </c>
      <c r="F252" s="5">
        <v>52.594339622641506</v>
      </c>
      <c r="G252" s="2">
        <v>14</v>
      </c>
      <c r="H252" s="2">
        <v>56.000000000000007</v>
      </c>
      <c r="I252" s="11">
        <v>3660</v>
      </c>
      <c r="J252" s="11">
        <f t="shared" si="19"/>
        <v>151</v>
      </c>
      <c r="K252" s="12">
        <f t="shared" si="20"/>
        <v>35.613207547169814</v>
      </c>
      <c r="L252" s="5">
        <v>108.59433962264151</v>
      </c>
      <c r="M252" s="2">
        <v>251</v>
      </c>
      <c r="N252" s="5">
        <f t="shared" si="21"/>
        <v>144.20754716981133</v>
      </c>
      <c r="O252" s="2">
        <f t="shared" si="22"/>
        <v>204</v>
      </c>
    </row>
    <row r="253" spans="1:15" x14ac:dyDescent="0.3">
      <c r="A253" s="2" t="s">
        <v>4</v>
      </c>
      <c r="B253" s="2" t="s">
        <v>74</v>
      </c>
      <c r="C253" s="2" t="s">
        <v>284</v>
      </c>
      <c r="D253" s="2">
        <v>35698</v>
      </c>
      <c r="E253" s="2">
        <v>88</v>
      </c>
      <c r="F253" s="5">
        <v>20.754716981132077</v>
      </c>
      <c r="G253" s="2">
        <v>22</v>
      </c>
      <c r="H253" s="2">
        <v>88</v>
      </c>
      <c r="I253" s="11">
        <v>2048</v>
      </c>
      <c r="J253" s="11">
        <f t="shared" si="19"/>
        <v>352</v>
      </c>
      <c r="K253" s="12">
        <f t="shared" si="20"/>
        <v>83.018867924528308</v>
      </c>
      <c r="L253" s="5">
        <v>108.75471698113208</v>
      </c>
      <c r="M253" s="2">
        <v>252</v>
      </c>
      <c r="N253" s="5">
        <f t="shared" si="21"/>
        <v>191.77358490566039</v>
      </c>
      <c r="O253" s="2">
        <f t="shared" si="22"/>
        <v>319</v>
      </c>
    </row>
    <row r="254" spans="1:15" x14ac:dyDescent="0.3">
      <c r="A254" s="2" t="s">
        <v>4</v>
      </c>
      <c r="B254" s="2" t="s">
        <v>66</v>
      </c>
      <c r="C254" s="2" t="s">
        <v>285</v>
      </c>
      <c r="D254" s="2">
        <v>30218</v>
      </c>
      <c r="E254" s="2">
        <v>125</v>
      </c>
      <c r="F254" s="5">
        <v>29.481132075471699</v>
      </c>
      <c r="G254" s="2">
        <v>20</v>
      </c>
      <c r="H254" s="2">
        <v>80</v>
      </c>
      <c r="I254" s="11">
        <v>3860</v>
      </c>
      <c r="J254" s="11">
        <f t="shared" si="19"/>
        <v>133</v>
      </c>
      <c r="K254" s="12">
        <f t="shared" si="20"/>
        <v>31.367924528301888</v>
      </c>
      <c r="L254" s="5">
        <v>109.48113207547169</v>
      </c>
      <c r="M254" s="2">
        <v>253</v>
      </c>
      <c r="N254" s="5">
        <f t="shared" si="21"/>
        <v>140.84905660377359</v>
      </c>
      <c r="O254" s="2">
        <f t="shared" si="22"/>
        <v>191</v>
      </c>
    </row>
    <row r="255" spans="1:15" x14ac:dyDescent="0.3">
      <c r="A255" s="2" t="s">
        <v>4</v>
      </c>
      <c r="B255" s="2" t="s">
        <v>60</v>
      </c>
      <c r="C255" s="2" t="s">
        <v>286</v>
      </c>
      <c r="D255" s="2">
        <v>25054</v>
      </c>
      <c r="E255" s="2">
        <v>178</v>
      </c>
      <c r="F255" s="5">
        <v>41.981132075471699</v>
      </c>
      <c r="G255" s="2">
        <v>17</v>
      </c>
      <c r="H255" s="2">
        <v>68</v>
      </c>
      <c r="I255" s="11">
        <v>3985</v>
      </c>
      <c r="J255" s="11">
        <f t="shared" si="19"/>
        <v>121</v>
      </c>
      <c r="K255" s="12">
        <f t="shared" si="20"/>
        <v>28.537735849056606</v>
      </c>
      <c r="L255" s="5">
        <v>109.98113207547169</v>
      </c>
      <c r="M255" s="2">
        <v>254</v>
      </c>
      <c r="N255" s="5">
        <f t="shared" si="21"/>
        <v>138.51886792452831</v>
      </c>
      <c r="O255" s="2">
        <f t="shared" si="22"/>
        <v>185</v>
      </c>
    </row>
    <row r="256" spans="1:15" x14ac:dyDescent="0.3">
      <c r="A256" s="2" t="s">
        <v>4</v>
      </c>
      <c r="B256" s="2" t="s">
        <v>76</v>
      </c>
      <c r="C256" s="2" t="s">
        <v>287</v>
      </c>
      <c r="D256" s="2">
        <v>48348</v>
      </c>
      <c r="E256" s="2">
        <v>44</v>
      </c>
      <c r="F256" s="5">
        <v>10.377358490566039</v>
      </c>
      <c r="G256" s="2">
        <v>25</v>
      </c>
      <c r="H256" s="2">
        <v>100</v>
      </c>
      <c r="I256" s="11">
        <v>2580</v>
      </c>
      <c r="J256" s="11">
        <f t="shared" si="19"/>
        <v>292</v>
      </c>
      <c r="K256" s="12">
        <f t="shared" si="20"/>
        <v>68.867924528301884</v>
      </c>
      <c r="L256" s="5">
        <v>110.37735849056604</v>
      </c>
      <c r="M256" s="2">
        <v>255</v>
      </c>
      <c r="N256" s="5">
        <f t="shared" si="21"/>
        <v>179.24528301886792</v>
      </c>
      <c r="O256" s="2">
        <f t="shared" si="22"/>
        <v>290</v>
      </c>
    </row>
    <row r="257" spans="1:15" x14ac:dyDescent="0.3">
      <c r="A257" s="2" t="s">
        <v>4</v>
      </c>
      <c r="B257" s="2" t="s">
        <v>27</v>
      </c>
      <c r="C257" s="2" t="s">
        <v>288</v>
      </c>
      <c r="D257" s="2">
        <v>12818</v>
      </c>
      <c r="E257" s="2">
        <v>368</v>
      </c>
      <c r="F257" s="5">
        <v>86.79245283018868</v>
      </c>
      <c r="G257" s="2">
        <v>6</v>
      </c>
      <c r="H257" s="2">
        <v>24</v>
      </c>
      <c r="I257" s="11">
        <v>1998</v>
      </c>
      <c r="J257" s="11">
        <f t="shared" si="19"/>
        <v>358</v>
      </c>
      <c r="K257" s="12">
        <f t="shared" si="20"/>
        <v>84.433962264150935</v>
      </c>
      <c r="L257" s="5">
        <v>110.79245283018868</v>
      </c>
      <c r="M257" s="2">
        <v>256</v>
      </c>
      <c r="N257" s="5">
        <f t="shared" si="21"/>
        <v>195.22641509433961</v>
      </c>
      <c r="O257" s="2">
        <f t="shared" si="22"/>
        <v>325</v>
      </c>
    </row>
    <row r="258" spans="1:15" x14ac:dyDescent="0.3">
      <c r="A258" s="2" t="s">
        <v>4</v>
      </c>
      <c r="B258" s="2" t="s">
        <v>64</v>
      </c>
      <c r="C258" s="2" t="s">
        <v>289</v>
      </c>
      <c r="D258" s="2">
        <v>24614</v>
      </c>
      <c r="E258" s="2">
        <v>184</v>
      </c>
      <c r="F258" s="5">
        <v>43.39622641509434</v>
      </c>
      <c r="G258" s="2">
        <v>17</v>
      </c>
      <c r="H258" s="2">
        <v>68</v>
      </c>
      <c r="I258" s="11">
        <v>2613</v>
      </c>
      <c r="J258" s="11">
        <f t="shared" ref="J258:J321" si="23">RANK(I258,$I$2:$I$425)</f>
        <v>287</v>
      </c>
      <c r="K258" s="12">
        <f t="shared" ref="K258:K321" si="24">J258/424*100</f>
        <v>67.688679245283026</v>
      </c>
      <c r="L258" s="5">
        <v>111.39622641509433</v>
      </c>
      <c r="M258" s="2">
        <v>257</v>
      </c>
      <c r="N258" s="5">
        <f t="shared" ref="N258:N321" si="25">F258+H258+K258</f>
        <v>179.08490566037736</v>
      </c>
      <c r="O258" s="2">
        <f t="shared" si="22"/>
        <v>289</v>
      </c>
    </row>
    <row r="259" spans="1:15" x14ac:dyDescent="0.3">
      <c r="A259" s="2" t="s">
        <v>4</v>
      </c>
      <c r="B259" s="2" t="s">
        <v>46</v>
      </c>
      <c r="C259" s="2" t="s">
        <v>290</v>
      </c>
      <c r="D259" s="2">
        <v>17618</v>
      </c>
      <c r="E259" s="2">
        <v>289</v>
      </c>
      <c r="F259" s="5">
        <v>68.160377358490564</v>
      </c>
      <c r="G259" s="2">
        <v>11</v>
      </c>
      <c r="H259" s="2">
        <v>44</v>
      </c>
      <c r="I259" s="11">
        <v>2891</v>
      </c>
      <c r="J259" s="11">
        <f t="shared" si="23"/>
        <v>253</v>
      </c>
      <c r="K259" s="12">
        <f t="shared" si="24"/>
        <v>59.669811320754718</v>
      </c>
      <c r="L259" s="5">
        <v>112.16037735849056</v>
      </c>
      <c r="M259" s="2">
        <v>258</v>
      </c>
      <c r="N259" s="5">
        <f t="shared" si="25"/>
        <v>171.83018867924528</v>
      </c>
      <c r="O259" s="2">
        <f t="shared" ref="O259:O322" si="26">RANK(N259,$N$2:$N$425,1)</f>
        <v>272</v>
      </c>
    </row>
    <row r="260" spans="1:15" x14ac:dyDescent="0.3">
      <c r="A260" s="2" t="s">
        <v>4</v>
      </c>
      <c r="B260" s="2" t="s">
        <v>44</v>
      </c>
      <c r="C260" s="2" t="s">
        <v>291</v>
      </c>
      <c r="D260" s="2">
        <v>13301</v>
      </c>
      <c r="E260" s="2">
        <v>357</v>
      </c>
      <c r="F260" s="5">
        <v>84.198113207547166</v>
      </c>
      <c r="G260" s="2">
        <v>7</v>
      </c>
      <c r="H260" s="2">
        <v>28.000000000000004</v>
      </c>
      <c r="I260" s="11">
        <v>4377</v>
      </c>
      <c r="J260" s="11">
        <f t="shared" si="23"/>
        <v>83</v>
      </c>
      <c r="K260" s="12">
        <f t="shared" si="24"/>
        <v>19.575471698113208</v>
      </c>
      <c r="L260" s="5">
        <v>112.19811320754717</v>
      </c>
      <c r="M260" s="2">
        <v>259</v>
      </c>
      <c r="N260" s="5">
        <f t="shared" si="25"/>
        <v>131.77358490566039</v>
      </c>
      <c r="O260" s="2">
        <f t="shared" si="26"/>
        <v>171</v>
      </c>
    </row>
    <row r="261" spans="1:15" x14ac:dyDescent="0.3">
      <c r="A261" s="2" t="s">
        <v>4</v>
      </c>
      <c r="B261" s="2" t="s">
        <v>58</v>
      </c>
      <c r="C261" s="2" t="s">
        <v>292</v>
      </c>
      <c r="D261" s="2">
        <v>23922</v>
      </c>
      <c r="E261" s="2">
        <v>190</v>
      </c>
      <c r="F261" s="5">
        <v>44.811320754716981</v>
      </c>
      <c r="G261" s="2">
        <v>17</v>
      </c>
      <c r="H261" s="2">
        <v>68</v>
      </c>
      <c r="I261" s="11">
        <v>3856</v>
      </c>
      <c r="J261" s="11">
        <f t="shared" si="23"/>
        <v>134</v>
      </c>
      <c r="K261" s="12">
        <f t="shared" si="24"/>
        <v>31.60377358490566</v>
      </c>
      <c r="L261" s="5">
        <v>112.81132075471697</v>
      </c>
      <c r="M261" s="2">
        <v>260</v>
      </c>
      <c r="N261" s="5">
        <f t="shared" si="25"/>
        <v>144.41509433962264</v>
      </c>
      <c r="O261" s="2">
        <f t="shared" si="26"/>
        <v>207</v>
      </c>
    </row>
    <row r="262" spans="1:15" x14ac:dyDescent="0.3">
      <c r="A262" s="2" t="s">
        <v>4</v>
      </c>
      <c r="B262" s="2" t="s">
        <v>27</v>
      </c>
      <c r="C262" s="2" t="s">
        <v>293</v>
      </c>
      <c r="D262" s="2">
        <v>12234</v>
      </c>
      <c r="E262" s="2">
        <v>377</v>
      </c>
      <c r="F262" s="5">
        <v>88.915094339622641</v>
      </c>
      <c r="G262" s="2">
        <v>6</v>
      </c>
      <c r="H262" s="2">
        <v>24</v>
      </c>
      <c r="I262" s="11">
        <v>2286</v>
      </c>
      <c r="J262" s="11">
        <f t="shared" si="23"/>
        <v>329</v>
      </c>
      <c r="K262" s="12">
        <f t="shared" si="24"/>
        <v>77.594339622641513</v>
      </c>
      <c r="L262" s="5">
        <v>112.91509433962264</v>
      </c>
      <c r="M262" s="2">
        <v>261</v>
      </c>
      <c r="N262" s="5">
        <f t="shared" si="25"/>
        <v>190.50943396226415</v>
      </c>
      <c r="O262" s="2">
        <f t="shared" si="26"/>
        <v>318</v>
      </c>
    </row>
    <row r="263" spans="1:15" x14ac:dyDescent="0.3">
      <c r="A263" s="2" t="s">
        <v>4</v>
      </c>
      <c r="B263" s="2" t="s">
        <v>58</v>
      </c>
      <c r="C263" s="2" t="s">
        <v>294</v>
      </c>
      <c r="D263" s="2">
        <v>23885</v>
      </c>
      <c r="E263" s="2">
        <v>193</v>
      </c>
      <c r="F263" s="5">
        <v>45.518867924528301</v>
      </c>
      <c r="G263" s="2">
        <v>17</v>
      </c>
      <c r="H263" s="2">
        <v>68</v>
      </c>
      <c r="I263" s="11">
        <v>3373</v>
      </c>
      <c r="J263" s="11">
        <f t="shared" si="23"/>
        <v>192</v>
      </c>
      <c r="K263" s="12">
        <f t="shared" si="24"/>
        <v>45.283018867924532</v>
      </c>
      <c r="L263" s="5">
        <v>113.51886792452831</v>
      </c>
      <c r="M263" s="2">
        <v>262</v>
      </c>
      <c r="N263" s="5">
        <f t="shared" si="25"/>
        <v>158.80188679245285</v>
      </c>
      <c r="O263" s="2">
        <f t="shared" si="26"/>
        <v>237</v>
      </c>
    </row>
    <row r="264" spans="1:15" x14ac:dyDescent="0.3">
      <c r="A264" s="2" t="s">
        <v>4</v>
      </c>
      <c r="B264" s="2" t="s">
        <v>22</v>
      </c>
      <c r="C264" s="2" t="s">
        <v>295</v>
      </c>
      <c r="D264" s="2">
        <v>7852</v>
      </c>
      <c r="E264" s="2">
        <v>414</v>
      </c>
      <c r="F264" s="5">
        <v>97.641509433962256</v>
      </c>
      <c r="G264" s="2">
        <v>4</v>
      </c>
      <c r="H264" s="2">
        <v>16</v>
      </c>
      <c r="I264" s="11">
        <v>1932</v>
      </c>
      <c r="J264" s="11">
        <f t="shared" si="23"/>
        <v>363</v>
      </c>
      <c r="K264" s="12">
        <f t="shared" si="24"/>
        <v>85.613207547169807</v>
      </c>
      <c r="L264" s="5">
        <v>113.64150943396226</v>
      </c>
      <c r="M264" s="2">
        <v>263</v>
      </c>
      <c r="N264" s="5">
        <f t="shared" si="25"/>
        <v>199.25471698113205</v>
      </c>
      <c r="O264" s="2">
        <f t="shared" si="26"/>
        <v>336</v>
      </c>
    </row>
    <row r="265" spans="1:15" x14ac:dyDescent="0.3">
      <c r="A265" s="2" t="s">
        <v>4</v>
      </c>
      <c r="B265" s="2" t="s">
        <v>64</v>
      </c>
      <c r="C265" s="2" t="s">
        <v>296</v>
      </c>
      <c r="D265" s="2">
        <v>23412</v>
      </c>
      <c r="E265" s="2">
        <v>196</v>
      </c>
      <c r="F265" s="5">
        <v>46.226415094339622</v>
      </c>
      <c r="G265" s="2">
        <v>17</v>
      </c>
      <c r="H265" s="2">
        <v>68</v>
      </c>
      <c r="I265" s="11">
        <v>2373</v>
      </c>
      <c r="J265" s="11">
        <f t="shared" si="23"/>
        <v>316</v>
      </c>
      <c r="K265" s="12">
        <f t="shared" si="24"/>
        <v>74.528301886792448</v>
      </c>
      <c r="L265" s="5">
        <v>114.22641509433961</v>
      </c>
      <c r="M265" s="2">
        <v>264</v>
      </c>
      <c r="N265" s="5">
        <f t="shared" si="25"/>
        <v>188.75471698113205</v>
      </c>
      <c r="O265" s="2">
        <f t="shared" si="26"/>
        <v>310</v>
      </c>
    </row>
    <row r="266" spans="1:15" x14ac:dyDescent="0.3">
      <c r="A266" s="2" t="s">
        <v>4</v>
      </c>
      <c r="B266" s="2" t="s">
        <v>34</v>
      </c>
      <c r="C266" s="2" t="s">
        <v>297</v>
      </c>
      <c r="D266" s="2">
        <v>12766</v>
      </c>
      <c r="E266" s="2">
        <v>369</v>
      </c>
      <c r="F266" s="5">
        <v>87.028301886792448</v>
      </c>
      <c r="G266" s="2">
        <v>7</v>
      </c>
      <c r="H266" s="2">
        <v>28.000000000000004</v>
      </c>
      <c r="I266" s="11">
        <v>1736</v>
      </c>
      <c r="J266" s="11">
        <f t="shared" si="23"/>
        <v>386</v>
      </c>
      <c r="K266" s="12">
        <f t="shared" si="24"/>
        <v>91.037735849056602</v>
      </c>
      <c r="L266" s="5">
        <v>115.02830188679245</v>
      </c>
      <c r="M266" s="2">
        <v>265</v>
      </c>
      <c r="N266" s="5">
        <f t="shared" si="25"/>
        <v>206.06603773584905</v>
      </c>
      <c r="O266" s="2">
        <f t="shared" si="26"/>
        <v>351</v>
      </c>
    </row>
    <row r="267" spans="1:15" x14ac:dyDescent="0.3">
      <c r="A267" s="2" t="s">
        <v>4</v>
      </c>
      <c r="B267" s="2" t="s">
        <v>20</v>
      </c>
      <c r="C267" s="2" t="s">
        <v>298</v>
      </c>
      <c r="D267" s="2">
        <v>6958</v>
      </c>
      <c r="E267" s="2">
        <v>420</v>
      </c>
      <c r="F267" s="5">
        <v>99.056603773584911</v>
      </c>
      <c r="G267" s="2">
        <v>4</v>
      </c>
      <c r="H267" s="2">
        <v>16</v>
      </c>
      <c r="I267" s="11">
        <v>1043</v>
      </c>
      <c r="J267" s="11">
        <f t="shared" si="23"/>
        <v>415</v>
      </c>
      <c r="K267" s="12">
        <f t="shared" si="24"/>
        <v>97.877358490566039</v>
      </c>
      <c r="L267" s="5">
        <v>115.05660377358491</v>
      </c>
      <c r="M267" s="2">
        <v>266</v>
      </c>
      <c r="N267" s="5">
        <f t="shared" si="25"/>
        <v>212.93396226415095</v>
      </c>
      <c r="O267" s="2">
        <f t="shared" si="26"/>
        <v>361</v>
      </c>
    </row>
    <row r="268" spans="1:15" x14ac:dyDescent="0.3">
      <c r="A268" s="2" t="s">
        <v>4</v>
      </c>
      <c r="B268" s="2" t="s">
        <v>40</v>
      </c>
      <c r="C268" s="2" t="s">
        <v>299</v>
      </c>
      <c r="D268" s="2">
        <v>12644</v>
      </c>
      <c r="E268" s="2">
        <v>370</v>
      </c>
      <c r="F268" s="5">
        <v>87.264150943396217</v>
      </c>
      <c r="G268" s="2">
        <v>7</v>
      </c>
      <c r="H268" s="2">
        <v>28.000000000000004</v>
      </c>
      <c r="I268" s="11">
        <v>2021</v>
      </c>
      <c r="J268" s="11">
        <f t="shared" si="23"/>
        <v>353</v>
      </c>
      <c r="K268" s="12">
        <f t="shared" si="24"/>
        <v>83.254716981132077</v>
      </c>
      <c r="L268" s="5">
        <v>115.26415094339622</v>
      </c>
      <c r="M268" s="2">
        <v>267</v>
      </c>
      <c r="N268" s="5">
        <f t="shared" si="25"/>
        <v>198.51886792452831</v>
      </c>
      <c r="O268" s="2">
        <f t="shared" si="26"/>
        <v>334</v>
      </c>
    </row>
    <row r="269" spans="1:15" x14ac:dyDescent="0.3">
      <c r="A269" s="2" t="s">
        <v>4</v>
      </c>
      <c r="B269" s="2" t="s">
        <v>56</v>
      </c>
      <c r="C269" s="2" t="s">
        <v>300</v>
      </c>
      <c r="D269" s="2">
        <v>19403</v>
      </c>
      <c r="E269" s="2">
        <v>252</v>
      </c>
      <c r="F269" s="5">
        <v>59.433962264150942</v>
      </c>
      <c r="G269" s="2">
        <v>14</v>
      </c>
      <c r="H269" s="2">
        <v>56.000000000000007</v>
      </c>
      <c r="I269" s="11">
        <v>2066</v>
      </c>
      <c r="J269" s="11">
        <f t="shared" si="23"/>
        <v>351</v>
      </c>
      <c r="K269" s="12">
        <f t="shared" si="24"/>
        <v>82.783018867924525</v>
      </c>
      <c r="L269" s="5">
        <v>115.43396226415095</v>
      </c>
      <c r="M269" s="2">
        <v>268</v>
      </c>
      <c r="N269" s="5">
        <f t="shared" si="25"/>
        <v>198.21698113207549</v>
      </c>
      <c r="O269" s="2">
        <f t="shared" si="26"/>
        <v>332</v>
      </c>
    </row>
    <row r="270" spans="1:15" x14ac:dyDescent="0.3">
      <c r="A270" s="2" t="s">
        <v>4</v>
      </c>
      <c r="B270" s="2" t="s">
        <v>68</v>
      </c>
      <c r="C270" s="2" t="s">
        <v>301</v>
      </c>
      <c r="D270" s="2">
        <v>36241</v>
      </c>
      <c r="E270" s="2">
        <v>83</v>
      </c>
      <c r="F270" s="5">
        <v>19.575471698113208</v>
      </c>
      <c r="G270" s="2">
        <v>24</v>
      </c>
      <c r="H270" s="2">
        <v>96</v>
      </c>
      <c r="I270" s="2">
        <v>448</v>
      </c>
      <c r="J270" s="11">
        <f t="shared" si="23"/>
        <v>421</v>
      </c>
      <c r="K270" s="12">
        <f t="shared" si="24"/>
        <v>99.29245283018868</v>
      </c>
      <c r="L270" s="5">
        <v>115.5754716981132</v>
      </c>
      <c r="M270" s="2">
        <v>269</v>
      </c>
      <c r="N270" s="5">
        <f t="shared" si="25"/>
        <v>214.8679245283019</v>
      </c>
      <c r="O270" s="2">
        <f t="shared" si="26"/>
        <v>370</v>
      </c>
    </row>
    <row r="271" spans="1:15" x14ac:dyDescent="0.3">
      <c r="A271" s="2" t="s">
        <v>4</v>
      </c>
      <c r="B271" s="2" t="s">
        <v>58</v>
      </c>
      <c r="C271" s="2" t="s">
        <v>302</v>
      </c>
      <c r="D271" s="2">
        <v>22679</v>
      </c>
      <c r="E271" s="2">
        <v>204</v>
      </c>
      <c r="F271" s="5">
        <v>48.113207547169814</v>
      </c>
      <c r="G271" s="2">
        <v>17</v>
      </c>
      <c r="H271" s="2">
        <v>68</v>
      </c>
      <c r="I271" s="11">
        <v>4319</v>
      </c>
      <c r="J271" s="11">
        <f t="shared" si="23"/>
        <v>88</v>
      </c>
      <c r="K271" s="12">
        <f t="shared" si="24"/>
        <v>20.754716981132077</v>
      </c>
      <c r="L271" s="5">
        <v>116.11320754716982</v>
      </c>
      <c r="M271" s="2">
        <v>270</v>
      </c>
      <c r="N271" s="5">
        <f t="shared" si="25"/>
        <v>136.8679245283019</v>
      </c>
      <c r="O271" s="2">
        <f t="shared" si="26"/>
        <v>181</v>
      </c>
    </row>
    <row r="272" spans="1:15" x14ac:dyDescent="0.3">
      <c r="A272" s="2" t="s">
        <v>4</v>
      </c>
      <c r="B272" s="2" t="s">
        <v>70</v>
      </c>
      <c r="C272" s="2" t="s">
        <v>303</v>
      </c>
      <c r="D272" s="2">
        <v>33294</v>
      </c>
      <c r="E272" s="2">
        <v>103</v>
      </c>
      <c r="F272" s="5">
        <v>24.29245283018868</v>
      </c>
      <c r="G272" s="2">
        <v>23</v>
      </c>
      <c r="H272" s="2">
        <v>92</v>
      </c>
      <c r="I272" s="11">
        <v>7068</v>
      </c>
      <c r="J272" s="11">
        <f t="shared" si="23"/>
        <v>4</v>
      </c>
      <c r="K272" s="12">
        <f t="shared" si="24"/>
        <v>0.94339622641509435</v>
      </c>
      <c r="L272" s="5">
        <v>116.29245283018868</v>
      </c>
      <c r="M272" s="2">
        <v>271</v>
      </c>
      <c r="N272" s="5">
        <f t="shared" si="25"/>
        <v>117.23584905660377</v>
      </c>
      <c r="O272" s="2">
        <f t="shared" si="26"/>
        <v>136</v>
      </c>
    </row>
    <row r="273" spans="1:15" x14ac:dyDescent="0.3">
      <c r="A273" s="2" t="s">
        <v>4</v>
      </c>
      <c r="B273" s="2" t="s">
        <v>54</v>
      </c>
      <c r="C273" s="2" t="s">
        <v>304</v>
      </c>
      <c r="D273" s="2">
        <v>19328</v>
      </c>
      <c r="E273" s="2">
        <v>256</v>
      </c>
      <c r="F273" s="5">
        <v>60.377358490566039</v>
      </c>
      <c r="G273" s="2">
        <v>14</v>
      </c>
      <c r="H273" s="2">
        <v>56.000000000000007</v>
      </c>
      <c r="I273" s="11">
        <v>4889</v>
      </c>
      <c r="J273" s="11">
        <f t="shared" si="23"/>
        <v>63</v>
      </c>
      <c r="K273" s="12">
        <f t="shared" si="24"/>
        <v>14.858490566037736</v>
      </c>
      <c r="L273" s="5">
        <v>116.37735849056605</v>
      </c>
      <c r="M273" s="2">
        <v>272</v>
      </c>
      <c r="N273" s="5">
        <f t="shared" si="25"/>
        <v>131.2358490566038</v>
      </c>
      <c r="O273" s="2">
        <f t="shared" si="26"/>
        <v>168</v>
      </c>
    </row>
    <row r="274" spans="1:15" x14ac:dyDescent="0.3">
      <c r="A274" s="2" t="s">
        <v>4</v>
      </c>
      <c r="B274" s="2" t="s">
        <v>34</v>
      </c>
      <c r="C274" s="2" t="s">
        <v>305</v>
      </c>
      <c r="D274" s="2">
        <v>12378</v>
      </c>
      <c r="E274" s="2">
        <v>375</v>
      </c>
      <c r="F274" s="5">
        <v>88.443396226415089</v>
      </c>
      <c r="G274" s="2">
        <v>7</v>
      </c>
      <c r="H274" s="2">
        <v>28.000000000000004</v>
      </c>
      <c r="I274" s="2">
        <v>893</v>
      </c>
      <c r="J274" s="11">
        <f t="shared" si="23"/>
        <v>416</v>
      </c>
      <c r="K274" s="12">
        <f t="shared" si="24"/>
        <v>98.113207547169807</v>
      </c>
      <c r="L274" s="5">
        <v>116.44339622641509</v>
      </c>
      <c r="M274" s="2">
        <v>273</v>
      </c>
      <c r="N274" s="5">
        <f t="shared" si="25"/>
        <v>214.5566037735849</v>
      </c>
      <c r="O274" s="2">
        <f t="shared" si="26"/>
        <v>367</v>
      </c>
    </row>
    <row r="275" spans="1:15" x14ac:dyDescent="0.3">
      <c r="A275" s="2" t="s">
        <v>4</v>
      </c>
      <c r="B275" s="2" t="s">
        <v>74</v>
      </c>
      <c r="C275" s="2" t="s">
        <v>306</v>
      </c>
      <c r="D275" s="2">
        <v>30774</v>
      </c>
      <c r="E275" s="2">
        <v>121</v>
      </c>
      <c r="F275" s="5">
        <v>28.537735849056606</v>
      </c>
      <c r="G275" s="2">
        <v>22</v>
      </c>
      <c r="H275" s="2">
        <v>88</v>
      </c>
      <c r="I275" s="11">
        <v>3997</v>
      </c>
      <c r="J275" s="11">
        <f t="shared" si="23"/>
        <v>118</v>
      </c>
      <c r="K275" s="12">
        <f t="shared" si="24"/>
        <v>27.830188679245282</v>
      </c>
      <c r="L275" s="5">
        <v>116.5377358490566</v>
      </c>
      <c r="M275" s="2">
        <v>274</v>
      </c>
      <c r="N275" s="5">
        <f t="shared" si="25"/>
        <v>144.3679245283019</v>
      </c>
      <c r="O275" s="2">
        <f t="shared" si="26"/>
        <v>206</v>
      </c>
    </row>
    <row r="276" spans="1:15" x14ac:dyDescent="0.3">
      <c r="A276" s="2" t="s">
        <v>4</v>
      </c>
      <c r="B276" s="2" t="s">
        <v>72</v>
      </c>
      <c r="C276" s="2" t="s">
        <v>307</v>
      </c>
      <c r="D276" s="2">
        <v>27242</v>
      </c>
      <c r="E276" s="2">
        <v>155</v>
      </c>
      <c r="F276" s="5">
        <v>36.556603773584904</v>
      </c>
      <c r="G276" s="2">
        <v>20</v>
      </c>
      <c r="H276" s="2">
        <v>80</v>
      </c>
      <c r="I276" s="11">
        <v>5027</v>
      </c>
      <c r="J276" s="11">
        <f t="shared" si="23"/>
        <v>59</v>
      </c>
      <c r="K276" s="12">
        <f t="shared" si="24"/>
        <v>13.915094339622641</v>
      </c>
      <c r="L276" s="5">
        <v>116.5566037735849</v>
      </c>
      <c r="M276" s="2">
        <v>275</v>
      </c>
      <c r="N276" s="5">
        <f t="shared" si="25"/>
        <v>130.47169811320754</v>
      </c>
      <c r="O276" s="2">
        <f t="shared" si="26"/>
        <v>167</v>
      </c>
    </row>
    <row r="277" spans="1:15" x14ac:dyDescent="0.3">
      <c r="A277" s="2" t="s">
        <v>4</v>
      </c>
      <c r="B277" s="2" t="s">
        <v>64</v>
      </c>
      <c r="C277" s="2" t="s">
        <v>308</v>
      </c>
      <c r="D277" s="2">
        <v>22601</v>
      </c>
      <c r="E277" s="2">
        <v>207</v>
      </c>
      <c r="F277" s="5">
        <v>48.820754716981128</v>
      </c>
      <c r="G277" s="2">
        <v>17</v>
      </c>
      <c r="H277" s="2">
        <v>68</v>
      </c>
      <c r="I277" s="11">
        <v>3362</v>
      </c>
      <c r="J277" s="11">
        <f t="shared" si="23"/>
        <v>195</v>
      </c>
      <c r="K277" s="12">
        <f t="shared" si="24"/>
        <v>45.990566037735846</v>
      </c>
      <c r="L277" s="5">
        <v>116.82075471698113</v>
      </c>
      <c r="M277" s="2">
        <v>276</v>
      </c>
      <c r="N277" s="5">
        <f t="shared" si="25"/>
        <v>162.81132075471697</v>
      </c>
      <c r="O277" s="2">
        <f t="shared" si="26"/>
        <v>249</v>
      </c>
    </row>
    <row r="278" spans="1:15" x14ac:dyDescent="0.3">
      <c r="A278" s="2" t="s">
        <v>4</v>
      </c>
      <c r="B278" s="2" t="s">
        <v>27</v>
      </c>
      <c r="C278" s="2" t="s">
        <v>309</v>
      </c>
      <c r="D278" s="2">
        <v>10554</v>
      </c>
      <c r="E278" s="2">
        <v>395</v>
      </c>
      <c r="F278" s="5">
        <v>93.160377358490564</v>
      </c>
      <c r="G278" s="2">
        <v>6</v>
      </c>
      <c r="H278" s="2">
        <v>24</v>
      </c>
      <c r="I278" s="11">
        <v>2651</v>
      </c>
      <c r="J278" s="11">
        <f t="shared" si="23"/>
        <v>281</v>
      </c>
      <c r="K278" s="12">
        <f t="shared" si="24"/>
        <v>66.273584905660371</v>
      </c>
      <c r="L278" s="5">
        <v>117.16037735849056</v>
      </c>
      <c r="M278" s="2">
        <v>277</v>
      </c>
      <c r="N278" s="5">
        <f t="shared" si="25"/>
        <v>183.43396226415092</v>
      </c>
      <c r="O278" s="2">
        <f t="shared" si="26"/>
        <v>297</v>
      </c>
    </row>
    <row r="279" spans="1:15" x14ac:dyDescent="0.3">
      <c r="A279" s="2" t="s">
        <v>4</v>
      </c>
      <c r="B279" s="2" t="s">
        <v>34</v>
      </c>
      <c r="C279" s="2" t="s">
        <v>310</v>
      </c>
      <c r="D279" s="2">
        <v>11900</v>
      </c>
      <c r="E279" s="2">
        <v>381</v>
      </c>
      <c r="F279" s="5">
        <v>89.858490566037744</v>
      </c>
      <c r="G279" s="2">
        <v>7</v>
      </c>
      <c r="H279" s="2">
        <v>28.000000000000004</v>
      </c>
      <c r="I279" s="2">
        <v>621</v>
      </c>
      <c r="J279" s="11">
        <f t="shared" si="23"/>
        <v>420</v>
      </c>
      <c r="K279" s="12">
        <f t="shared" si="24"/>
        <v>99.056603773584911</v>
      </c>
      <c r="L279" s="5">
        <v>117.85849056603774</v>
      </c>
      <c r="M279" s="2">
        <v>278</v>
      </c>
      <c r="N279" s="5">
        <f t="shared" si="25"/>
        <v>216.91509433962267</v>
      </c>
      <c r="O279" s="2">
        <f t="shared" si="26"/>
        <v>375</v>
      </c>
    </row>
    <row r="280" spans="1:15" x14ac:dyDescent="0.3">
      <c r="A280" s="2" t="s">
        <v>4</v>
      </c>
      <c r="B280" s="2" t="s">
        <v>51</v>
      </c>
      <c r="C280" s="2" t="s">
        <v>311</v>
      </c>
      <c r="D280" s="2">
        <v>18028</v>
      </c>
      <c r="E280" s="2">
        <v>280</v>
      </c>
      <c r="F280" s="5">
        <v>66.037735849056602</v>
      </c>
      <c r="G280" s="2">
        <v>13</v>
      </c>
      <c r="H280" s="2">
        <v>52</v>
      </c>
      <c r="I280" s="11">
        <v>3240</v>
      </c>
      <c r="J280" s="11">
        <f t="shared" si="23"/>
        <v>208</v>
      </c>
      <c r="K280" s="12">
        <f t="shared" si="24"/>
        <v>49.056603773584904</v>
      </c>
      <c r="L280" s="5">
        <v>118.0377358490566</v>
      </c>
      <c r="M280" s="2">
        <v>279</v>
      </c>
      <c r="N280" s="5">
        <f t="shared" si="25"/>
        <v>167.09433962264151</v>
      </c>
      <c r="O280" s="2">
        <f t="shared" si="26"/>
        <v>258</v>
      </c>
    </row>
    <row r="281" spans="1:15" x14ac:dyDescent="0.3">
      <c r="A281" s="2" t="s">
        <v>4</v>
      </c>
      <c r="B281" s="2" t="s">
        <v>27</v>
      </c>
      <c r="C281" s="2" t="s">
        <v>312</v>
      </c>
      <c r="D281" s="2">
        <v>10161</v>
      </c>
      <c r="E281" s="2">
        <v>399</v>
      </c>
      <c r="F281" s="5">
        <v>94.103773584905653</v>
      </c>
      <c r="G281" s="2">
        <v>6</v>
      </c>
      <c r="H281" s="2">
        <v>24</v>
      </c>
      <c r="I281" s="11">
        <v>1285</v>
      </c>
      <c r="J281" s="11">
        <f t="shared" si="23"/>
        <v>408</v>
      </c>
      <c r="K281" s="12">
        <f t="shared" si="24"/>
        <v>96.226415094339629</v>
      </c>
      <c r="L281" s="5">
        <v>118.10377358490565</v>
      </c>
      <c r="M281" s="2">
        <v>280</v>
      </c>
      <c r="N281" s="5">
        <f t="shared" si="25"/>
        <v>214.33018867924528</v>
      </c>
      <c r="O281" s="2">
        <f t="shared" si="26"/>
        <v>366</v>
      </c>
    </row>
    <row r="282" spans="1:15" x14ac:dyDescent="0.3">
      <c r="A282" s="2" t="s">
        <v>4</v>
      </c>
      <c r="B282" s="2" t="s">
        <v>49</v>
      </c>
      <c r="C282" s="2" t="s">
        <v>313</v>
      </c>
      <c r="D282" s="2">
        <v>15487</v>
      </c>
      <c r="E282" s="2">
        <v>319</v>
      </c>
      <c r="F282" s="5">
        <v>75.235849056603783</v>
      </c>
      <c r="G282" s="2">
        <v>11</v>
      </c>
      <c r="H282" s="2">
        <v>44</v>
      </c>
      <c r="I282" s="11">
        <v>3503</v>
      </c>
      <c r="J282" s="11">
        <f t="shared" si="23"/>
        <v>171</v>
      </c>
      <c r="K282" s="12">
        <f t="shared" si="24"/>
        <v>40.330188679245282</v>
      </c>
      <c r="L282" s="5">
        <v>119.23584905660378</v>
      </c>
      <c r="M282" s="2">
        <v>281</v>
      </c>
      <c r="N282" s="5">
        <f t="shared" si="25"/>
        <v>159.56603773584908</v>
      </c>
      <c r="O282" s="2">
        <f t="shared" si="26"/>
        <v>239</v>
      </c>
    </row>
    <row r="283" spans="1:15" x14ac:dyDescent="0.3">
      <c r="A283" s="2" t="s">
        <v>4</v>
      </c>
      <c r="B283" s="2" t="s">
        <v>68</v>
      </c>
      <c r="C283" s="2" t="s">
        <v>314</v>
      </c>
      <c r="D283" s="2">
        <v>33694</v>
      </c>
      <c r="E283" s="2">
        <v>99</v>
      </c>
      <c r="F283" s="5">
        <v>23.349056603773587</v>
      </c>
      <c r="G283" s="2">
        <v>24</v>
      </c>
      <c r="H283" s="2">
        <v>96</v>
      </c>
      <c r="I283" s="11">
        <v>1270</v>
      </c>
      <c r="J283" s="11">
        <f t="shared" si="23"/>
        <v>409</v>
      </c>
      <c r="K283" s="12">
        <f t="shared" si="24"/>
        <v>96.462264150943398</v>
      </c>
      <c r="L283" s="5">
        <v>119.34905660377359</v>
      </c>
      <c r="M283" s="2">
        <v>282</v>
      </c>
      <c r="N283" s="5">
        <f t="shared" si="25"/>
        <v>215.81132075471697</v>
      </c>
      <c r="O283" s="2">
        <f t="shared" si="26"/>
        <v>373</v>
      </c>
    </row>
    <row r="284" spans="1:15" x14ac:dyDescent="0.3">
      <c r="A284" s="2" t="s">
        <v>4</v>
      </c>
      <c r="B284" s="2" t="s">
        <v>51</v>
      </c>
      <c r="C284" s="2" t="s">
        <v>315</v>
      </c>
      <c r="D284" s="2">
        <v>17744</v>
      </c>
      <c r="E284" s="2">
        <v>287</v>
      </c>
      <c r="F284" s="5">
        <v>67.688679245283026</v>
      </c>
      <c r="G284" s="2">
        <v>13</v>
      </c>
      <c r="H284" s="2">
        <v>52</v>
      </c>
      <c r="I284" s="11">
        <v>2987</v>
      </c>
      <c r="J284" s="11">
        <f t="shared" si="23"/>
        <v>241</v>
      </c>
      <c r="K284" s="12">
        <f t="shared" si="24"/>
        <v>56.839622641509436</v>
      </c>
      <c r="L284" s="5">
        <v>119.68867924528303</v>
      </c>
      <c r="M284" s="2">
        <v>283</v>
      </c>
      <c r="N284" s="5">
        <f t="shared" si="25"/>
        <v>176.52830188679246</v>
      </c>
      <c r="O284" s="2">
        <f t="shared" si="26"/>
        <v>281</v>
      </c>
    </row>
    <row r="285" spans="1:15" x14ac:dyDescent="0.3">
      <c r="A285" s="2" t="s">
        <v>4</v>
      </c>
      <c r="B285" s="2" t="s">
        <v>51</v>
      </c>
      <c r="C285" s="2" t="s">
        <v>316</v>
      </c>
      <c r="D285" s="2">
        <v>17667</v>
      </c>
      <c r="E285" s="2">
        <v>288</v>
      </c>
      <c r="F285" s="5">
        <v>67.924528301886795</v>
      </c>
      <c r="G285" s="2">
        <v>13</v>
      </c>
      <c r="H285" s="2">
        <v>52</v>
      </c>
      <c r="I285" s="11">
        <v>2345</v>
      </c>
      <c r="J285" s="11">
        <f t="shared" si="23"/>
        <v>323</v>
      </c>
      <c r="K285" s="12">
        <f t="shared" si="24"/>
        <v>76.179245283018872</v>
      </c>
      <c r="L285" s="5">
        <v>119.9245283018868</v>
      </c>
      <c r="M285" s="2">
        <v>284</v>
      </c>
      <c r="N285" s="5">
        <f t="shared" si="25"/>
        <v>196.10377358490567</v>
      </c>
      <c r="O285" s="2">
        <f t="shared" si="26"/>
        <v>329</v>
      </c>
    </row>
    <row r="286" spans="1:15" x14ac:dyDescent="0.3">
      <c r="A286" s="2" t="s">
        <v>4</v>
      </c>
      <c r="B286" s="2" t="s">
        <v>49</v>
      </c>
      <c r="C286" s="2" t="s">
        <v>317</v>
      </c>
      <c r="D286" s="2">
        <v>15383</v>
      </c>
      <c r="E286" s="2">
        <v>322</v>
      </c>
      <c r="F286" s="5">
        <v>75.943396226415089</v>
      </c>
      <c r="G286" s="2">
        <v>11</v>
      </c>
      <c r="H286" s="2">
        <v>44</v>
      </c>
      <c r="I286" s="11">
        <v>4402</v>
      </c>
      <c r="J286" s="11">
        <f t="shared" si="23"/>
        <v>82</v>
      </c>
      <c r="K286" s="12">
        <f t="shared" si="24"/>
        <v>19.339622641509436</v>
      </c>
      <c r="L286" s="5">
        <v>119.94339622641509</v>
      </c>
      <c r="M286" s="2">
        <v>285</v>
      </c>
      <c r="N286" s="5">
        <f t="shared" si="25"/>
        <v>139.28301886792451</v>
      </c>
      <c r="O286" s="2">
        <f t="shared" si="26"/>
        <v>186</v>
      </c>
    </row>
    <row r="287" spans="1:15" x14ac:dyDescent="0.3">
      <c r="A287" s="2" t="s">
        <v>4</v>
      </c>
      <c r="B287" s="2" t="s">
        <v>70</v>
      </c>
      <c r="C287" s="2" t="s">
        <v>318</v>
      </c>
      <c r="D287" s="2">
        <v>30863</v>
      </c>
      <c r="E287" s="2">
        <v>119</v>
      </c>
      <c r="F287" s="5">
        <v>28.066037735849058</v>
      </c>
      <c r="G287" s="2">
        <v>23</v>
      </c>
      <c r="H287" s="2">
        <v>92</v>
      </c>
      <c r="I287" s="11">
        <v>5293</v>
      </c>
      <c r="J287" s="11">
        <f t="shared" si="23"/>
        <v>43</v>
      </c>
      <c r="K287" s="12">
        <f t="shared" si="24"/>
        <v>10.141509433962264</v>
      </c>
      <c r="L287" s="5">
        <v>120.06603773584905</v>
      </c>
      <c r="M287" s="2">
        <v>286</v>
      </c>
      <c r="N287" s="5">
        <f t="shared" si="25"/>
        <v>130.20754716981131</v>
      </c>
      <c r="O287" s="2">
        <f t="shared" si="26"/>
        <v>166</v>
      </c>
    </row>
    <row r="288" spans="1:15" x14ac:dyDescent="0.3">
      <c r="A288" s="2" t="s">
        <v>4</v>
      </c>
      <c r="B288" s="2" t="s">
        <v>40</v>
      </c>
      <c r="C288" s="2" t="s">
        <v>319</v>
      </c>
      <c r="D288" s="2">
        <v>10893</v>
      </c>
      <c r="E288" s="2">
        <v>391</v>
      </c>
      <c r="F288" s="5">
        <v>92.216981132075475</v>
      </c>
      <c r="G288" s="2">
        <v>7</v>
      </c>
      <c r="H288" s="2">
        <v>28.000000000000004</v>
      </c>
      <c r="I288" s="11">
        <v>2869</v>
      </c>
      <c r="J288" s="11">
        <f t="shared" si="23"/>
        <v>257</v>
      </c>
      <c r="K288" s="12">
        <f t="shared" si="24"/>
        <v>60.613207547169814</v>
      </c>
      <c r="L288" s="5">
        <v>120.21698113207547</v>
      </c>
      <c r="M288" s="2">
        <v>287</v>
      </c>
      <c r="N288" s="5">
        <f t="shared" si="25"/>
        <v>180.83018867924528</v>
      </c>
      <c r="O288" s="2">
        <f t="shared" si="26"/>
        <v>292</v>
      </c>
    </row>
    <row r="289" spans="1:15" x14ac:dyDescent="0.3">
      <c r="A289" s="2" t="s">
        <v>4</v>
      </c>
      <c r="B289" s="2" t="s">
        <v>54</v>
      </c>
      <c r="C289" s="2" t="s">
        <v>320</v>
      </c>
      <c r="D289" s="2">
        <v>18334</v>
      </c>
      <c r="E289" s="2">
        <v>273</v>
      </c>
      <c r="F289" s="5">
        <v>64.386792452830193</v>
      </c>
      <c r="G289" s="2">
        <v>14</v>
      </c>
      <c r="H289" s="2">
        <v>56.000000000000007</v>
      </c>
      <c r="I289" s="11">
        <v>3516</v>
      </c>
      <c r="J289" s="11">
        <f t="shared" si="23"/>
        <v>169</v>
      </c>
      <c r="K289" s="12">
        <f t="shared" si="24"/>
        <v>39.858490566037737</v>
      </c>
      <c r="L289" s="5">
        <v>120.38679245283021</v>
      </c>
      <c r="M289" s="2">
        <v>288</v>
      </c>
      <c r="N289" s="5">
        <f t="shared" si="25"/>
        <v>160.24528301886795</v>
      </c>
      <c r="O289" s="2">
        <f t="shared" si="26"/>
        <v>243</v>
      </c>
    </row>
    <row r="290" spans="1:15" x14ac:dyDescent="0.3">
      <c r="A290" s="2" t="s">
        <v>4</v>
      </c>
      <c r="B290" s="2" t="s">
        <v>44</v>
      </c>
      <c r="C290" s="2" t="s">
        <v>321</v>
      </c>
      <c r="D290" s="2">
        <v>10572</v>
      </c>
      <c r="E290" s="2">
        <v>394</v>
      </c>
      <c r="F290" s="5">
        <v>92.924528301886795</v>
      </c>
      <c r="G290" s="2">
        <v>7</v>
      </c>
      <c r="H290" s="2">
        <v>28.000000000000004</v>
      </c>
      <c r="I290" s="11">
        <v>3657</v>
      </c>
      <c r="J290" s="11">
        <f t="shared" si="23"/>
        <v>152</v>
      </c>
      <c r="K290" s="12">
        <f t="shared" si="24"/>
        <v>35.849056603773583</v>
      </c>
      <c r="L290" s="5">
        <v>120.9245283018868</v>
      </c>
      <c r="M290" s="2">
        <v>289</v>
      </c>
      <c r="N290" s="5">
        <f t="shared" si="25"/>
        <v>156.77358490566039</v>
      </c>
      <c r="O290" s="2">
        <f t="shared" si="26"/>
        <v>228</v>
      </c>
    </row>
    <row r="291" spans="1:15" x14ac:dyDescent="0.3">
      <c r="A291" s="2" t="s">
        <v>4</v>
      </c>
      <c r="B291" s="2" t="s">
        <v>70</v>
      </c>
      <c r="C291" s="2" t="s">
        <v>322</v>
      </c>
      <c r="D291" s="2">
        <v>30400</v>
      </c>
      <c r="E291" s="2">
        <v>124</v>
      </c>
      <c r="F291" s="5">
        <v>29.245283018867923</v>
      </c>
      <c r="G291" s="2">
        <v>23</v>
      </c>
      <c r="H291" s="2">
        <v>92</v>
      </c>
      <c r="I291" s="11">
        <v>5907</v>
      </c>
      <c r="J291" s="11">
        <f t="shared" si="23"/>
        <v>16</v>
      </c>
      <c r="K291" s="12">
        <f t="shared" si="24"/>
        <v>3.7735849056603774</v>
      </c>
      <c r="L291" s="5">
        <v>121.24528301886792</v>
      </c>
      <c r="M291" s="2">
        <v>290</v>
      </c>
      <c r="N291" s="5">
        <f t="shared" si="25"/>
        <v>125.01886792452829</v>
      </c>
      <c r="O291" s="2">
        <f t="shared" si="26"/>
        <v>152</v>
      </c>
    </row>
    <row r="292" spans="1:15" x14ac:dyDescent="0.3">
      <c r="A292" s="2" t="s">
        <v>4</v>
      </c>
      <c r="B292" s="2" t="s">
        <v>49</v>
      </c>
      <c r="C292" s="2" t="s">
        <v>323</v>
      </c>
      <c r="D292" s="2">
        <v>15081</v>
      </c>
      <c r="E292" s="2">
        <v>328</v>
      </c>
      <c r="F292" s="5">
        <v>77.358490566037744</v>
      </c>
      <c r="G292" s="2">
        <v>11</v>
      </c>
      <c r="H292" s="2">
        <v>44</v>
      </c>
      <c r="I292" s="11">
        <v>2108</v>
      </c>
      <c r="J292" s="11">
        <f t="shared" si="23"/>
        <v>346</v>
      </c>
      <c r="K292" s="12">
        <f t="shared" si="24"/>
        <v>81.603773584905653</v>
      </c>
      <c r="L292" s="5">
        <v>121.35849056603774</v>
      </c>
      <c r="M292" s="2">
        <v>291</v>
      </c>
      <c r="N292" s="5">
        <f t="shared" si="25"/>
        <v>202.96226415094338</v>
      </c>
      <c r="O292" s="2">
        <f t="shared" si="26"/>
        <v>346</v>
      </c>
    </row>
    <row r="293" spans="1:15" x14ac:dyDescent="0.3">
      <c r="A293" s="2" t="s">
        <v>4</v>
      </c>
      <c r="B293" s="2" t="s">
        <v>40</v>
      </c>
      <c r="C293" s="2" t="s">
        <v>324</v>
      </c>
      <c r="D293" s="2">
        <v>10537</v>
      </c>
      <c r="E293" s="2">
        <v>396</v>
      </c>
      <c r="F293" s="5">
        <v>93.396226415094347</v>
      </c>
      <c r="G293" s="2">
        <v>7</v>
      </c>
      <c r="H293" s="2">
        <v>28.000000000000004</v>
      </c>
      <c r="I293" s="11">
        <v>1912</v>
      </c>
      <c r="J293" s="11">
        <f t="shared" si="23"/>
        <v>365</v>
      </c>
      <c r="K293" s="12">
        <f t="shared" si="24"/>
        <v>86.084905660377359</v>
      </c>
      <c r="L293" s="5">
        <v>121.39622641509435</v>
      </c>
      <c r="M293" s="2">
        <v>292</v>
      </c>
      <c r="N293" s="5">
        <f t="shared" si="25"/>
        <v>207.48113207547169</v>
      </c>
      <c r="O293" s="2">
        <f t="shared" si="26"/>
        <v>352</v>
      </c>
    </row>
    <row r="294" spans="1:15" x14ac:dyDescent="0.3">
      <c r="A294" s="2" t="s">
        <v>4</v>
      </c>
      <c r="B294" s="2" t="s">
        <v>74</v>
      </c>
      <c r="C294" s="2" t="s">
        <v>325</v>
      </c>
      <c r="D294" s="2">
        <v>28653</v>
      </c>
      <c r="E294" s="2">
        <v>142</v>
      </c>
      <c r="F294" s="5">
        <v>33.490566037735846</v>
      </c>
      <c r="G294" s="2">
        <v>22</v>
      </c>
      <c r="H294" s="2">
        <v>88</v>
      </c>
      <c r="I294" s="11">
        <v>2149</v>
      </c>
      <c r="J294" s="11">
        <f t="shared" si="23"/>
        <v>341</v>
      </c>
      <c r="K294" s="12">
        <f t="shared" si="24"/>
        <v>80.424528301886795</v>
      </c>
      <c r="L294" s="5">
        <v>121.49056603773585</v>
      </c>
      <c r="M294" s="2">
        <v>293</v>
      </c>
      <c r="N294" s="5">
        <f t="shared" si="25"/>
        <v>201.91509433962264</v>
      </c>
      <c r="O294" s="2">
        <f t="shared" si="26"/>
        <v>344</v>
      </c>
    </row>
    <row r="295" spans="1:15" x14ac:dyDescent="0.3">
      <c r="A295" s="2" t="s">
        <v>4</v>
      </c>
      <c r="B295" s="2" t="s">
        <v>54</v>
      </c>
      <c r="C295" s="2" t="s">
        <v>326</v>
      </c>
      <c r="D295" s="2">
        <v>18087</v>
      </c>
      <c r="E295" s="2">
        <v>278</v>
      </c>
      <c r="F295" s="5">
        <v>65.566037735849065</v>
      </c>
      <c r="G295" s="2">
        <v>14</v>
      </c>
      <c r="H295" s="2">
        <v>56.000000000000007</v>
      </c>
      <c r="I295" s="11">
        <v>2214</v>
      </c>
      <c r="J295" s="11">
        <f t="shared" si="23"/>
        <v>336</v>
      </c>
      <c r="K295" s="12">
        <f t="shared" si="24"/>
        <v>79.245283018867923</v>
      </c>
      <c r="L295" s="5">
        <v>121.56603773584908</v>
      </c>
      <c r="M295" s="2">
        <v>294</v>
      </c>
      <c r="N295" s="5">
        <f t="shared" si="25"/>
        <v>200.811320754717</v>
      </c>
      <c r="O295" s="2">
        <f t="shared" si="26"/>
        <v>341</v>
      </c>
    </row>
    <row r="296" spans="1:15" x14ac:dyDescent="0.3">
      <c r="A296" s="2" t="s">
        <v>4</v>
      </c>
      <c r="B296" s="2" t="s">
        <v>46</v>
      </c>
      <c r="C296" s="2" t="s">
        <v>327</v>
      </c>
      <c r="D296" s="2">
        <v>15021</v>
      </c>
      <c r="E296" s="2">
        <v>331</v>
      </c>
      <c r="F296" s="5">
        <v>78.066037735849065</v>
      </c>
      <c r="G296" s="2">
        <v>11</v>
      </c>
      <c r="H296" s="2">
        <v>44</v>
      </c>
      <c r="I296" s="11">
        <v>2530</v>
      </c>
      <c r="J296" s="11">
        <f t="shared" si="23"/>
        <v>303</v>
      </c>
      <c r="K296" s="12">
        <f t="shared" si="24"/>
        <v>71.462264150943398</v>
      </c>
      <c r="L296" s="5">
        <v>122.06603773584906</v>
      </c>
      <c r="M296" s="2">
        <v>295</v>
      </c>
      <c r="N296" s="5">
        <f t="shared" si="25"/>
        <v>193.52830188679246</v>
      </c>
      <c r="O296" s="2">
        <f t="shared" si="26"/>
        <v>321</v>
      </c>
    </row>
    <row r="297" spans="1:15" x14ac:dyDescent="0.3">
      <c r="A297" s="2" t="s">
        <v>4</v>
      </c>
      <c r="B297" s="2" t="s">
        <v>27</v>
      </c>
      <c r="C297" s="2" t="s">
        <v>328</v>
      </c>
      <c r="D297" s="2">
        <v>7799</v>
      </c>
      <c r="E297" s="2">
        <v>416</v>
      </c>
      <c r="F297" s="5">
        <v>98.113207547169807</v>
      </c>
      <c r="G297" s="2">
        <v>6</v>
      </c>
      <c r="H297" s="2">
        <v>24</v>
      </c>
      <c r="I297" s="11">
        <v>1666</v>
      </c>
      <c r="J297" s="11">
        <f t="shared" si="23"/>
        <v>390</v>
      </c>
      <c r="K297" s="12">
        <f t="shared" si="24"/>
        <v>91.981132075471692</v>
      </c>
      <c r="L297" s="5">
        <v>122.11320754716981</v>
      </c>
      <c r="M297" s="2">
        <v>296</v>
      </c>
      <c r="N297" s="5">
        <f t="shared" si="25"/>
        <v>214.09433962264148</v>
      </c>
      <c r="O297" s="2">
        <f t="shared" si="26"/>
        <v>365</v>
      </c>
    </row>
    <row r="298" spans="1:15" x14ac:dyDescent="0.3">
      <c r="A298" s="2" t="s">
        <v>4</v>
      </c>
      <c r="B298" s="2" t="s">
        <v>34</v>
      </c>
      <c r="C298" s="2" t="s">
        <v>329</v>
      </c>
      <c r="D298" s="2">
        <v>9584</v>
      </c>
      <c r="E298" s="2">
        <v>401</v>
      </c>
      <c r="F298" s="5">
        <v>94.575471698113205</v>
      </c>
      <c r="G298" s="2">
        <v>7</v>
      </c>
      <c r="H298" s="2">
        <v>28.000000000000004</v>
      </c>
      <c r="I298" s="11">
        <v>1649</v>
      </c>
      <c r="J298" s="11">
        <f t="shared" si="23"/>
        <v>391</v>
      </c>
      <c r="K298" s="12">
        <f t="shared" si="24"/>
        <v>92.216981132075475</v>
      </c>
      <c r="L298" s="5">
        <v>122.5754716981132</v>
      </c>
      <c r="M298" s="2">
        <v>297</v>
      </c>
      <c r="N298" s="5">
        <f t="shared" si="25"/>
        <v>214.79245283018867</v>
      </c>
      <c r="O298" s="2">
        <f t="shared" si="26"/>
        <v>369</v>
      </c>
    </row>
    <row r="299" spans="1:15" x14ac:dyDescent="0.3">
      <c r="A299" s="2" t="s">
        <v>4</v>
      </c>
      <c r="B299" s="2" t="s">
        <v>74</v>
      </c>
      <c r="C299" s="2" t="s">
        <v>330</v>
      </c>
      <c r="D299" s="2">
        <v>28253</v>
      </c>
      <c r="E299" s="2">
        <v>147</v>
      </c>
      <c r="F299" s="5">
        <v>34.669811320754718</v>
      </c>
      <c r="G299" s="2">
        <v>22</v>
      </c>
      <c r="H299" s="2">
        <v>88</v>
      </c>
      <c r="I299" s="11">
        <v>3269</v>
      </c>
      <c r="J299" s="11">
        <f t="shared" si="23"/>
        <v>207</v>
      </c>
      <c r="K299" s="12">
        <f t="shared" si="24"/>
        <v>48.820754716981128</v>
      </c>
      <c r="L299" s="5">
        <v>122.66981132075472</v>
      </c>
      <c r="M299" s="2">
        <v>298</v>
      </c>
      <c r="N299" s="5">
        <f t="shared" si="25"/>
        <v>171.49056603773585</v>
      </c>
      <c r="O299" s="2">
        <f t="shared" si="26"/>
        <v>269</v>
      </c>
    </row>
    <row r="300" spans="1:15" x14ac:dyDescent="0.3">
      <c r="A300" s="2" t="s">
        <v>4</v>
      </c>
      <c r="B300" s="2" t="s">
        <v>27</v>
      </c>
      <c r="C300" s="2" t="s">
        <v>331</v>
      </c>
      <c r="D300" s="2">
        <v>7277</v>
      </c>
      <c r="E300" s="2">
        <v>419</v>
      </c>
      <c r="F300" s="5">
        <v>98.820754716981128</v>
      </c>
      <c r="G300" s="2">
        <v>6</v>
      </c>
      <c r="H300" s="2">
        <v>24</v>
      </c>
      <c r="I300" s="11">
        <v>1953</v>
      </c>
      <c r="J300" s="11">
        <f t="shared" si="23"/>
        <v>362</v>
      </c>
      <c r="K300" s="12">
        <f t="shared" si="24"/>
        <v>85.377358490566039</v>
      </c>
      <c r="L300" s="5">
        <v>122.82075471698113</v>
      </c>
      <c r="M300" s="2">
        <v>299</v>
      </c>
      <c r="N300" s="5">
        <f t="shared" si="25"/>
        <v>208.19811320754718</v>
      </c>
      <c r="O300" s="2">
        <f t="shared" si="26"/>
        <v>353</v>
      </c>
    </row>
    <row r="301" spans="1:15" x14ac:dyDescent="0.3">
      <c r="A301" s="2" t="s">
        <v>4</v>
      </c>
      <c r="B301" s="2" t="s">
        <v>40</v>
      </c>
      <c r="C301" s="2" t="s">
        <v>332</v>
      </c>
      <c r="D301" s="2">
        <v>8989</v>
      </c>
      <c r="E301" s="2">
        <v>405</v>
      </c>
      <c r="F301" s="5">
        <v>95.518867924528308</v>
      </c>
      <c r="G301" s="2">
        <v>7</v>
      </c>
      <c r="H301" s="2">
        <v>28.000000000000004</v>
      </c>
      <c r="I301" s="11">
        <v>3794</v>
      </c>
      <c r="J301" s="11">
        <f t="shared" si="23"/>
        <v>141</v>
      </c>
      <c r="K301" s="12">
        <f t="shared" si="24"/>
        <v>33.254716981132077</v>
      </c>
      <c r="L301" s="5">
        <v>123.51886792452831</v>
      </c>
      <c r="M301" s="2">
        <v>300</v>
      </c>
      <c r="N301" s="5">
        <f t="shared" si="25"/>
        <v>156.77358490566039</v>
      </c>
      <c r="O301" s="2">
        <f t="shared" si="26"/>
        <v>228</v>
      </c>
    </row>
    <row r="302" spans="1:15" x14ac:dyDescent="0.3">
      <c r="A302" s="2" t="s">
        <v>4</v>
      </c>
      <c r="B302" s="2" t="s">
        <v>46</v>
      </c>
      <c r="C302" s="2" t="s">
        <v>333</v>
      </c>
      <c r="D302" s="2">
        <v>14490</v>
      </c>
      <c r="E302" s="2">
        <v>338</v>
      </c>
      <c r="F302" s="5">
        <v>79.716981132075475</v>
      </c>
      <c r="G302" s="2">
        <v>11</v>
      </c>
      <c r="H302" s="2">
        <v>44</v>
      </c>
      <c r="I302" s="11">
        <v>2226</v>
      </c>
      <c r="J302" s="11">
        <f t="shared" si="23"/>
        <v>334</v>
      </c>
      <c r="K302" s="12">
        <f t="shared" si="24"/>
        <v>78.773584905660371</v>
      </c>
      <c r="L302" s="5">
        <v>123.71698113207547</v>
      </c>
      <c r="M302" s="2">
        <v>301</v>
      </c>
      <c r="N302" s="5">
        <f t="shared" si="25"/>
        <v>202.49056603773585</v>
      </c>
      <c r="O302" s="2">
        <f t="shared" si="26"/>
        <v>345</v>
      </c>
    </row>
    <row r="303" spans="1:15" x14ac:dyDescent="0.3">
      <c r="A303" s="2" t="s">
        <v>4</v>
      </c>
      <c r="B303" s="2" t="s">
        <v>74</v>
      </c>
      <c r="C303" s="2" t="s">
        <v>334</v>
      </c>
      <c r="D303" s="2">
        <v>27368</v>
      </c>
      <c r="E303" s="2">
        <v>152</v>
      </c>
      <c r="F303" s="5">
        <v>35.849056603773583</v>
      </c>
      <c r="G303" s="2">
        <v>22</v>
      </c>
      <c r="H303" s="2">
        <v>88</v>
      </c>
      <c r="I303" s="11">
        <v>4197</v>
      </c>
      <c r="J303" s="11">
        <f t="shared" si="23"/>
        <v>98</v>
      </c>
      <c r="K303" s="12">
        <f t="shared" si="24"/>
        <v>23.113207547169811</v>
      </c>
      <c r="L303" s="5">
        <v>123.84905660377359</v>
      </c>
      <c r="M303" s="2">
        <v>302</v>
      </c>
      <c r="N303" s="5">
        <f t="shared" si="25"/>
        <v>146.96226415094341</v>
      </c>
      <c r="O303" s="2">
        <f t="shared" si="26"/>
        <v>211</v>
      </c>
    </row>
    <row r="304" spans="1:15" x14ac:dyDescent="0.3">
      <c r="A304" s="2" t="s">
        <v>4</v>
      </c>
      <c r="B304" s="2" t="s">
        <v>60</v>
      </c>
      <c r="C304" s="2" t="s">
        <v>335</v>
      </c>
      <c r="D304" s="2">
        <v>20308</v>
      </c>
      <c r="E304" s="2">
        <v>238</v>
      </c>
      <c r="F304" s="5">
        <v>56.132075471698116</v>
      </c>
      <c r="G304" s="2">
        <v>17</v>
      </c>
      <c r="H304" s="2">
        <v>68</v>
      </c>
      <c r="I304" s="11">
        <v>3160</v>
      </c>
      <c r="J304" s="11">
        <f t="shared" si="23"/>
        <v>215</v>
      </c>
      <c r="K304" s="12">
        <f t="shared" si="24"/>
        <v>50.70754716981132</v>
      </c>
      <c r="L304" s="5">
        <v>124.13207547169812</v>
      </c>
      <c r="M304" s="2">
        <v>303</v>
      </c>
      <c r="N304" s="5">
        <f t="shared" si="25"/>
        <v>174.83962264150944</v>
      </c>
      <c r="O304" s="2">
        <f t="shared" si="26"/>
        <v>276</v>
      </c>
    </row>
    <row r="305" spans="1:15" x14ac:dyDescent="0.3">
      <c r="A305" s="2" t="s">
        <v>4</v>
      </c>
      <c r="B305" s="2" t="s">
        <v>72</v>
      </c>
      <c r="C305" s="2" t="s">
        <v>336</v>
      </c>
      <c r="D305" s="2">
        <v>24163</v>
      </c>
      <c r="E305" s="2">
        <v>188</v>
      </c>
      <c r="F305" s="5">
        <v>44.339622641509436</v>
      </c>
      <c r="G305" s="2">
        <v>20</v>
      </c>
      <c r="H305" s="2">
        <v>80</v>
      </c>
      <c r="I305" s="11">
        <v>3827</v>
      </c>
      <c r="J305" s="11">
        <f t="shared" si="23"/>
        <v>138</v>
      </c>
      <c r="K305" s="12">
        <f t="shared" si="24"/>
        <v>32.547169811320757</v>
      </c>
      <c r="L305" s="5">
        <v>124.33962264150944</v>
      </c>
      <c r="M305" s="2">
        <v>304</v>
      </c>
      <c r="N305" s="5">
        <f t="shared" si="25"/>
        <v>156.88679245283021</v>
      </c>
      <c r="O305" s="2">
        <f t="shared" si="26"/>
        <v>232</v>
      </c>
    </row>
    <row r="306" spans="1:15" x14ac:dyDescent="0.3">
      <c r="A306" s="2" t="s">
        <v>4</v>
      </c>
      <c r="B306" s="2" t="s">
        <v>58</v>
      </c>
      <c r="C306" s="2" t="s">
        <v>337</v>
      </c>
      <c r="D306" s="2">
        <v>20095</v>
      </c>
      <c r="E306" s="2">
        <v>240</v>
      </c>
      <c r="F306" s="5">
        <v>56.60377358490566</v>
      </c>
      <c r="G306" s="2">
        <v>17</v>
      </c>
      <c r="H306" s="2">
        <v>68</v>
      </c>
      <c r="I306" s="11">
        <v>2529</v>
      </c>
      <c r="J306" s="11">
        <f t="shared" si="23"/>
        <v>304</v>
      </c>
      <c r="K306" s="12">
        <f t="shared" si="24"/>
        <v>71.698113207547166</v>
      </c>
      <c r="L306" s="5">
        <v>124.60377358490567</v>
      </c>
      <c r="M306" s="2">
        <v>305</v>
      </c>
      <c r="N306" s="5">
        <f t="shared" si="25"/>
        <v>196.30188679245282</v>
      </c>
      <c r="O306" s="2">
        <f t="shared" si="26"/>
        <v>330</v>
      </c>
    </row>
    <row r="307" spans="1:15" x14ac:dyDescent="0.3">
      <c r="A307" s="2" t="s">
        <v>4</v>
      </c>
      <c r="B307" s="2" t="s">
        <v>76</v>
      </c>
      <c r="C307" s="2" t="s">
        <v>338</v>
      </c>
      <c r="D307" s="2">
        <v>33141</v>
      </c>
      <c r="E307" s="2">
        <v>105</v>
      </c>
      <c r="F307" s="5">
        <v>24.764150943396228</v>
      </c>
      <c r="G307" s="2">
        <v>25</v>
      </c>
      <c r="H307" s="2">
        <v>100</v>
      </c>
      <c r="I307" s="11">
        <v>3625</v>
      </c>
      <c r="J307" s="11">
        <f t="shared" si="23"/>
        <v>160</v>
      </c>
      <c r="K307" s="12">
        <f t="shared" si="24"/>
        <v>37.735849056603776</v>
      </c>
      <c r="L307" s="5">
        <v>124.76415094339623</v>
      </c>
      <c r="M307" s="2">
        <v>306</v>
      </c>
      <c r="N307" s="5">
        <f t="shared" si="25"/>
        <v>162.5</v>
      </c>
      <c r="O307" s="2">
        <f t="shared" si="26"/>
        <v>248</v>
      </c>
    </row>
    <row r="308" spans="1:15" x14ac:dyDescent="0.3">
      <c r="A308" s="2" t="s">
        <v>4</v>
      </c>
      <c r="B308" s="2" t="s">
        <v>34</v>
      </c>
      <c r="C308" s="2" t="s">
        <v>339</v>
      </c>
      <c r="D308" s="2">
        <v>8585</v>
      </c>
      <c r="E308" s="2">
        <v>411</v>
      </c>
      <c r="F308" s="5">
        <v>96.933962264150935</v>
      </c>
      <c r="G308" s="2">
        <v>7</v>
      </c>
      <c r="H308" s="2">
        <v>28.000000000000004</v>
      </c>
      <c r="I308" s="11">
        <v>1144</v>
      </c>
      <c r="J308" s="11">
        <f t="shared" si="23"/>
        <v>411</v>
      </c>
      <c r="K308" s="12">
        <f t="shared" si="24"/>
        <v>96.933962264150935</v>
      </c>
      <c r="L308" s="5">
        <v>124.93396226415094</v>
      </c>
      <c r="M308" s="2">
        <v>307</v>
      </c>
      <c r="N308" s="5">
        <f t="shared" si="25"/>
        <v>221.86792452830187</v>
      </c>
      <c r="O308" s="2">
        <f t="shared" si="26"/>
        <v>383</v>
      </c>
    </row>
    <row r="309" spans="1:15" x14ac:dyDescent="0.3">
      <c r="A309" s="2" t="s">
        <v>4</v>
      </c>
      <c r="B309" s="2" t="s">
        <v>34</v>
      </c>
      <c r="C309" s="2" t="s">
        <v>340</v>
      </c>
      <c r="D309" s="2">
        <v>8221</v>
      </c>
      <c r="E309" s="2">
        <v>413</v>
      </c>
      <c r="F309" s="5">
        <v>97.405660377358487</v>
      </c>
      <c r="G309" s="2">
        <v>7</v>
      </c>
      <c r="H309" s="2">
        <v>28.000000000000004</v>
      </c>
      <c r="I309" s="11">
        <v>1478</v>
      </c>
      <c r="J309" s="11">
        <f t="shared" si="23"/>
        <v>400</v>
      </c>
      <c r="K309" s="12">
        <f t="shared" si="24"/>
        <v>94.339622641509436</v>
      </c>
      <c r="L309" s="5">
        <v>125.40566037735849</v>
      </c>
      <c r="M309" s="2">
        <v>308</v>
      </c>
      <c r="N309" s="5">
        <f t="shared" si="25"/>
        <v>219.74528301886792</v>
      </c>
      <c r="O309" s="2">
        <f t="shared" si="26"/>
        <v>380</v>
      </c>
    </row>
    <row r="310" spans="1:15" x14ac:dyDescent="0.3">
      <c r="A310" s="2" t="s">
        <v>4</v>
      </c>
      <c r="B310" s="2" t="s">
        <v>76</v>
      </c>
      <c r="C310" s="2" t="s">
        <v>341</v>
      </c>
      <c r="D310" s="2">
        <v>32075</v>
      </c>
      <c r="E310" s="2">
        <v>110</v>
      </c>
      <c r="F310" s="5">
        <v>25.943396226415093</v>
      </c>
      <c r="G310" s="2">
        <v>25</v>
      </c>
      <c r="H310" s="2">
        <v>100</v>
      </c>
      <c r="I310" s="11">
        <v>1799</v>
      </c>
      <c r="J310" s="11">
        <f t="shared" si="23"/>
        <v>381</v>
      </c>
      <c r="K310" s="12">
        <f t="shared" si="24"/>
        <v>89.858490566037744</v>
      </c>
      <c r="L310" s="5">
        <v>125.94339622641509</v>
      </c>
      <c r="M310" s="2">
        <v>309</v>
      </c>
      <c r="N310" s="5">
        <f t="shared" si="25"/>
        <v>215.80188679245282</v>
      </c>
      <c r="O310" s="2">
        <f t="shared" si="26"/>
        <v>372</v>
      </c>
    </row>
    <row r="311" spans="1:15" x14ac:dyDescent="0.3">
      <c r="A311" s="2" t="s">
        <v>4</v>
      </c>
      <c r="B311" s="2" t="s">
        <v>64</v>
      </c>
      <c r="C311" s="2" t="s">
        <v>342</v>
      </c>
      <c r="D311" s="2">
        <v>19836</v>
      </c>
      <c r="E311" s="2">
        <v>247</v>
      </c>
      <c r="F311" s="5">
        <v>58.25471698113207</v>
      </c>
      <c r="G311" s="2">
        <v>17</v>
      </c>
      <c r="H311" s="2">
        <v>68</v>
      </c>
      <c r="I311" s="11">
        <v>1974</v>
      </c>
      <c r="J311" s="11">
        <f t="shared" si="23"/>
        <v>359</v>
      </c>
      <c r="K311" s="12">
        <f t="shared" si="24"/>
        <v>84.669811320754718</v>
      </c>
      <c r="L311" s="5">
        <v>126.25471698113208</v>
      </c>
      <c r="M311" s="2">
        <v>310</v>
      </c>
      <c r="N311" s="5">
        <f t="shared" si="25"/>
        <v>210.9245283018868</v>
      </c>
      <c r="O311" s="2">
        <f t="shared" si="26"/>
        <v>357</v>
      </c>
    </row>
    <row r="312" spans="1:15" x14ac:dyDescent="0.3">
      <c r="A312" s="2" t="s">
        <v>4</v>
      </c>
      <c r="B312" s="2" t="s">
        <v>29</v>
      </c>
      <c r="C312" s="2" t="s">
        <v>343</v>
      </c>
      <c r="D312" s="2">
        <v>7313</v>
      </c>
      <c r="E312" s="2">
        <v>417</v>
      </c>
      <c r="F312" s="5">
        <v>98.34905660377359</v>
      </c>
      <c r="G312" s="2">
        <v>7</v>
      </c>
      <c r="H312" s="2">
        <v>28.000000000000004</v>
      </c>
      <c r="I312" s="11">
        <v>1534</v>
      </c>
      <c r="J312" s="11">
        <f t="shared" si="23"/>
        <v>395</v>
      </c>
      <c r="K312" s="12">
        <f t="shared" si="24"/>
        <v>93.160377358490564</v>
      </c>
      <c r="L312" s="5">
        <v>126.34905660377359</v>
      </c>
      <c r="M312" s="2">
        <v>311</v>
      </c>
      <c r="N312" s="5">
        <f t="shared" si="25"/>
        <v>219.50943396226415</v>
      </c>
      <c r="O312" s="2">
        <f t="shared" si="26"/>
        <v>378</v>
      </c>
    </row>
    <row r="313" spans="1:15" x14ac:dyDescent="0.3">
      <c r="A313" s="2" t="s">
        <v>4</v>
      </c>
      <c r="B313" s="2" t="s">
        <v>74</v>
      </c>
      <c r="C313" s="2" t="s">
        <v>344</v>
      </c>
      <c r="D313" s="2">
        <v>26737</v>
      </c>
      <c r="E313" s="2">
        <v>163</v>
      </c>
      <c r="F313" s="5">
        <v>38.443396226415096</v>
      </c>
      <c r="G313" s="2">
        <v>22</v>
      </c>
      <c r="H313" s="2">
        <v>88</v>
      </c>
      <c r="I313" s="11">
        <v>5958</v>
      </c>
      <c r="J313" s="11">
        <f t="shared" si="23"/>
        <v>15</v>
      </c>
      <c r="K313" s="12">
        <f t="shared" si="24"/>
        <v>3.5377358490566038</v>
      </c>
      <c r="L313" s="5">
        <v>126.4433962264151</v>
      </c>
      <c r="M313" s="2">
        <v>312</v>
      </c>
      <c r="N313" s="5">
        <f t="shared" si="25"/>
        <v>129.98113207547172</v>
      </c>
      <c r="O313" s="2">
        <f t="shared" si="26"/>
        <v>165</v>
      </c>
    </row>
    <row r="314" spans="1:15" x14ac:dyDescent="0.3">
      <c r="A314" s="2" t="s">
        <v>4</v>
      </c>
      <c r="B314" s="2" t="s">
        <v>66</v>
      </c>
      <c r="C314" s="2" t="s">
        <v>345</v>
      </c>
      <c r="D314" s="2">
        <v>23382</v>
      </c>
      <c r="E314" s="2">
        <v>197</v>
      </c>
      <c r="F314" s="5">
        <v>46.462264150943398</v>
      </c>
      <c r="G314" s="2">
        <v>20</v>
      </c>
      <c r="H314" s="2">
        <v>80</v>
      </c>
      <c r="I314" s="11">
        <v>3925</v>
      </c>
      <c r="J314" s="11">
        <f t="shared" si="23"/>
        <v>128</v>
      </c>
      <c r="K314" s="12">
        <f t="shared" si="24"/>
        <v>30.188679245283019</v>
      </c>
      <c r="L314" s="5">
        <v>126.4622641509434</v>
      </c>
      <c r="M314" s="2">
        <v>313</v>
      </c>
      <c r="N314" s="5">
        <f t="shared" si="25"/>
        <v>156.65094339622641</v>
      </c>
      <c r="O314" s="2">
        <f t="shared" si="26"/>
        <v>226</v>
      </c>
    </row>
    <row r="315" spans="1:15" x14ac:dyDescent="0.3">
      <c r="A315" s="2" t="s">
        <v>4</v>
      </c>
      <c r="B315" s="2" t="s">
        <v>51</v>
      </c>
      <c r="C315" s="2" t="s">
        <v>346</v>
      </c>
      <c r="D315" s="2">
        <v>15655</v>
      </c>
      <c r="E315" s="2">
        <v>316</v>
      </c>
      <c r="F315" s="5">
        <v>74.528301886792448</v>
      </c>
      <c r="G315" s="2">
        <v>13</v>
      </c>
      <c r="H315" s="2">
        <v>52</v>
      </c>
      <c r="I315" s="11">
        <v>2796</v>
      </c>
      <c r="J315" s="11">
        <f t="shared" si="23"/>
        <v>266</v>
      </c>
      <c r="K315" s="12">
        <f t="shared" si="24"/>
        <v>62.735849056603776</v>
      </c>
      <c r="L315" s="5">
        <v>126.52830188679245</v>
      </c>
      <c r="M315" s="2">
        <v>314</v>
      </c>
      <c r="N315" s="5">
        <f t="shared" si="25"/>
        <v>189.26415094339623</v>
      </c>
      <c r="O315" s="2">
        <f t="shared" si="26"/>
        <v>315</v>
      </c>
    </row>
    <row r="316" spans="1:15" x14ac:dyDescent="0.3">
      <c r="A316" s="2" t="s">
        <v>4</v>
      </c>
      <c r="B316" s="2" t="s">
        <v>72</v>
      </c>
      <c r="C316" s="2" t="s">
        <v>347</v>
      </c>
      <c r="D316" s="2">
        <v>23283</v>
      </c>
      <c r="E316" s="2">
        <v>199</v>
      </c>
      <c r="F316" s="5">
        <v>46.933962264150942</v>
      </c>
      <c r="G316" s="2">
        <v>20</v>
      </c>
      <c r="H316" s="2">
        <v>80</v>
      </c>
      <c r="I316" s="11">
        <v>4550</v>
      </c>
      <c r="J316" s="11">
        <f t="shared" si="23"/>
        <v>73</v>
      </c>
      <c r="K316" s="12">
        <f t="shared" si="24"/>
        <v>17.216981132075471</v>
      </c>
      <c r="L316" s="5">
        <v>126.93396226415095</v>
      </c>
      <c r="M316" s="2">
        <v>315</v>
      </c>
      <c r="N316" s="5">
        <f t="shared" si="25"/>
        <v>144.15094339622641</v>
      </c>
      <c r="O316" s="2">
        <f t="shared" si="26"/>
        <v>203</v>
      </c>
    </row>
    <row r="317" spans="1:15" x14ac:dyDescent="0.3">
      <c r="A317" s="2" t="s">
        <v>4</v>
      </c>
      <c r="B317" s="2" t="s">
        <v>49</v>
      </c>
      <c r="C317" s="2" t="s">
        <v>348</v>
      </c>
      <c r="D317" s="2">
        <v>13606</v>
      </c>
      <c r="E317" s="2">
        <v>354</v>
      </c>
      <c r="F317" s="5">
        <v>83.490566037735846</v>
      </c>
      <c r="G317" s="2">
        <v>11</v>
      </c>
      <c r="H317" s="2">
        <v>44</v>
      </c>
      <c r="I317" s="11">
        <v>3500</v>
      </c>
      <c r="J317" s="11">
        <f t="shared" si="23"/>
        <v>172</v>
      </c>
      <c r="K317" s="12">
        <f t="shared" si="24"/>
        <v>40.566037735849058</v>
      </c>
      <c r="L317" s="5">
        <v>127.49056603773585</v>
      </c>
      <c r="M317" s="2">
        <v>316</v>
      </c>
      <c r="N317" s="5">
        <f t="shared" si="25"/>
        <v>168.0566037735849</v>
      </c>
      <c r="O317" s="2">
        <f t="shared" si="26"/>
        <v>261</v>
      </c>
    </row>
    <row r="318" spans="1:15" x14ac:dyDescent="0.3">
      <c r="A318" s="2" t="s">
        <v>4</v>
      </c>
      <c r="B318" s="2" t="s">
        <v>34</v>
      </c>
      <c r="C318" s="2" t="s">
        <v>349</v>
      </c>
      <c r="D318" s="2">
        <v>5657</v>
      </c>
      <c r="E318" s="2">
        <v>422</v>
      </c>
      <c r="F318" s="5">
        <v>99.528301886792448</v>
      </c>
      <c r="G318" s="2">
        <v>7</v>
      </c>
      <c r="H318" s="2">
        <v>28.000000000000004</v>
      </c>
      <c r="I318" s="11">
        <v>1307</v>
      </c>
      <c r="J318" s="11">
        <f t="shared" si="23"/>
        <v>407</v>
      </c>
      <c r="K318" s="12">
        <f t="shared" si="24"/>
        <v>95.990566037735846</v>
      </c>
      <c r="L318" s="5">
        <v>127.52830188679245</v>
      </c>
      <c r="M318" s="2">
        <v>317</v>
      </c>
      <c r="N318" s="5">
        <f t="shared" si="25"/>
        <v>223.51886792452831</v>
      </c>
      <c r="O318" s="2">
        <f t="shared" si="26"/>
        <v>385</v>
      </c>
    </row>
    <row r="319" spans="1:15" x14ac:dyDescent="0.3">
      <c r="A319" s="2" t="s">
        <v>4</v>
      </c>
      <c r="B319" s="2" t="s">
        <v>34</v>
      </c>
      <c r="C319" s="2" t="s">
        <v>350</v>
      </c>
      <c r="D319" s="2">
        <v>3348</v>
      </c>
      <c r="E319" s="2">
        <v>424</v>
      </c>
      <c r="F319" s="5">
        <v>100</v>
      </c>
      <c r="G319" s="2">
        <v>7</v>
      </c>
      <c r="H319" s="2">
        <v>28.000000000000004</v>
      </c>
      <c r="I319" s="11">
        <v>1132</v>
      </c>
      <c r="J319" s="11">
        <f t="shared" si="23"/>
        <v>412</v>
      </c>
      <c r="K319" s="12">
        <f t="shared" si="24"/>
        <v>97.169811320754718</v>
      </c>
      <c r="L319" s="5">
        <v>128</v>
      </c>
      <c r="M319" s="2">
        <v>318</v>
      </c>
      <c r="N319" s="5">
        <f t="shared" si="25"/>
        <v>225.16981132075472</v>
      </c>
      <c r="O319" s="2">
        <f t="shared" si="26"/>
        <v>389</v>
      </c>
    </row>
    <row r="320" spans="1:15" x14ac:dyDescent="0.3">
      <c r="A320" s="2" t="s">
        <v>4</v>
      </c>
      <c r="B320" s="2" t="s">
        <v>64</v>
      </c>
      <c r="C320" s="2" t="s">
        <v>351</v>
      </c>
      <c r="D320" s="2">
        <v>19306</v>
      </c>
      <c r="E320" s="2">
        <v>257</v>
      </c>
      <c r="F320" s="5">
        <v>60.613207547169814</v>
      </c>
      <c r="G320" s="2">
        <v>17</v>
      </c>
      <c r="H320" s="2">
        <v>68</v>
      </c>
      <c r="I320" s="11">
        <v>3661</v>
      </c>
      <c r="J320" s="11">
        <f t="shared" si="23"/>
        <v>149</v>
      </c>
      <c r="K320" s="12">
        <f t="shared" si="24"/>
        <v>35.141509433962263</v>
      </c>
      <c r="L320" s="5">
        <v>128.61320754716982</v>
      </c>
      <c r="M320" s="2">
        <v>319</v>
      </c>
      <c r="N320" s="5">
        <f t="shared" si="25"/>
        <v>163.75471698113208</v>
      </c>
      <c r="O320" s="2">
        <f t="shared" si="26"/>
        <v>251</v>
      </c>
    </row>
    <row r="321" spans="1:15" x14ac:dyDescent="0.3">
      <c r="A321" s="2" t="s">
        <v>4</v>
      </c>
      <c r="B321" s="2" t="s">
        <v>49</v>
      </c>
      <c r="C321" s="2" t="s">
        <v>352</v>
      </c>
      <c r="D321" s="2">
        <v>13138</v>
      </c>
      <c r="E321" s="2">
        <v>360</v>
      </c>
      <c r="F321" s="5">
        <v>84.905660377358487</v>
      </c>
      <c r="G321" s="2">
        <v>11</v>
      </c>
      <c r="H321" s="2">
        <v>44</v>
      </c>
      <c r="I321" s="11">
        <v>1892</v>
      </c>
      <c r="J321" s="11">
        <f t="shared" si="23"/>
        <v>368</v>
      </c>
      <c r="K321" s="12">
        <f t="shared" si="24"/>
        <v>86.79245283018868</v>
      </c>
      <c r="L321" s="5">
        <v>128.90566037735849</v>
      </c>
      <c r="M321" s="2">
        <v>320</v>
      </c>
      <c r="N321" s="5">
        <f t="shared" si="25"/>
        <v>215.69811320754718</v>
      </c>
      <c r="O321" s="2">
        <f t="shared" si="26"/>
        <v>371</v>
      </c>
    </row>
    <row r="322" spans="1:15" x14ac:dyDescent="0.3">
      <c r="A322" s="2" t="s">
        <v>4</v>
      </c>
      <c r="B322" s="2" t="s">
        <v>54</v>
      </c>
      <c r="C322" s="2" t="s">
        <v>353</v>
      </c>
      <c r="D322" s="2">
        <v>16204</v>
      </c>
      <c r="E322" s="2">
        <v>310</v>
      </c>
      <c r="F322" s="5">
        <v>73.113207547169807</v>
      </c>
      <c r="G322" s="2">
        <v>14</v>
      </c>
      <c r="H322" s="2">
        <v>56.000000000000007</v>
      </c>
      <c r="I322" s="11">
        <v>3341</v>
      </c>
      <c r="J322" s="11">
        <f t="shared" ref="J322:J385" si="27">RANK(I322,$I$2:$I$425)</f>
        <v>199</v>
      </c>
      <c r="K322" s="12">
        <f t="shared" ref="K322:K385" si="28">J322/424*100</f>
        <v>46.933962264150942</v>
      </c>
      <c r="L322" s="5">
        <v>129.11320754716982</v>
      </c>
      <c r="M322" s="2">
        <v>321</v>
      </c>
      <c r="N322" s="5">
        <f t="shared" ref="N322:N385" si="29">F322+H322+K322</f>
        <v>176.04716981132077</v>
      </c>
      <c r="O322" s="2">
        <f t="shared" si="26"/>
        <v>280</v>
      </c>
    </row>
    <row r="323" spans="1:15" x14ac:dyDescent="0.3">
      <c r="A323" s="2" t="s">
        <v>4</v>
      </c>
      <c r="B323" s="2" t="s">
        <v>68</v>
      </c>
      <c r="C323" s="2" t="s">
        <v>354</v>
      </c>
      <c r="D323" s="2">
        <v>28718</v>
      </c>
      <c r="E323" s="2">
        <v>141</v>
      </c>
      <c r="F323" s="5">
        <v>33.254716981132077</v>
      </c>
      <c r="G323" s="2">
        <v>24</v>
      </c>
      <c r="H323" s="2">
        <v>96</v>
      </c>
      <c r="I323" s="2">
        <v>783</v>
      </c>
      <c r="J323" s="11">
        <f t="shared" si="27"/>
        <v>417</v>
      </c>
      <c r="K323" s="12">
        <f t="shared" si="28"/>
        <v>98.34905660377359</v>
      </c>
      <c r="L323" s="5">
        <v>129.25471698113208</v>
      </c>
      <c r="M323" s="2">
        <v>322</v>
      </c>
      <c r="N323" s="5">
        <f t="shared" si="29"/>
        <v>227.60377358490567</v>
      </c>
      <c r="O323" s="2">
        <f t="shared" ref="O323:O386" si="30">RANK(N323,$N$2:$N$425,1)</f>
        <v>392</v>
      </c>
    </row>
    <row r="324" spans="1:15" x14ac:dyDescent="0.3">
      <c r="A324" s="2" t="s">
        <v>4</v>
      </c>
      <c r="B324" s="2" t="s">
        <v>66</v>
      </c>
      <c r="C324" s="2" t="s">
        <v>355</v>
      </c>
      <c r="D324" s="2">
        <v>21945</v>
      </c>
      <c r="E324" s="2">
        <v>215</v>
      </c>
      <c r="F324" s="5">
        <v>50.70754716981132</v>
      </c>
      <c r="G324" s="2">
        <v>20</v>
      </c>
      <c r="H324" s="2">
        <v>80</v>
      </c>
      <c r="I324" s="11">
        <v>2184</v>
      </c>
      <c r="J324" s="11">
        <f t="shared" si="27"/>
        <v>339</v>
      </c>
      <c r="K324" s="12">
        <f t="shared" si="28"/>
        <v>79.952830188679243</v>
      </c>
      <c r="L324" s="5">
        <v>130.70754716981133</v>
      </c>
      <c r="M324" s="2">
        <v>323</v>
      </c>
      <c r="N324" s="5">
        <f t="shared" si="29"/>
        <v>210.66037735849056</v>
      </c>
      <c r="O324" s="2">
        <f t="shared" si="30"/>
        <v>356</v>
      </c>
    </row>
    <row r="325" spans="1:15" x14ac:dyDescent="0.3">
      <c r="A325" s="2" t="s">
        <v>4</v>
      </c>
      <c r="B325" s="2" t="s">
        <v>56</v>
      </c>
      <c r="C325" s="2" t="s">
        <v>356</v>
      </c>
      <c r="D325" s="2">
        <v>15438</v>
      </c>
      <c r="E325" s="2">
        <v>320</v>
      </c>
      <c r="F325" s="5">
        <v>75.471698113207552</v>
      </c>
      <c r="G325" s="2">
        <v>14</v>
      </c>
      <c r="H325" s="2">
        <v>56.000000000000007</v>
      </c>
      <c r="I325" s="11">
        <v>1967</v>
      </c>
      <c r="J325" s="11">
        <f t="shared" si="27"/>
        <v>361</v>
      </c>
      <c r="K325" s="12">
        <f t="shared" si="28"/>
        <v>85.141509433962256</v>
      </c>
      <c r="L325" s="5">
        <v>131.47169811320757</v>
      </c>
      <c r="M325" s="2">
        <v>324</v>
      </c>
      <c r="N325" s="5">
        <f t="shared" si="29"/>
        <v>216.61320754716982</v>
      </c>
      <c r="O325" s="2">
        <f t="shared" si="30"/>
        <v>374</v>
      </c>
    </row>
    <row r="326" spans="1:15" x14ac:dyDescent="0.3">
      <c r="A326" s="2" t="s">
        <v>4</v>
      </c>
      <c r="B326" s="2" t="s">
        <v>66</v>
      </c>
      <c r="C326" s="2" t="s">
        <v>357</v>
      </c>
      <c r="D326" s="2">
        <v>21698</v>
      </c>
      <c r="E326" s="2">
        <v>219</v>
      </c>
      <c r="F326" s="5">
        <v>51.65094339622641</v>
      </c>
      <c r="G326" s="2">
        <v>20</v>
      </c>
      <c r="H326" s="2">
        <v>80</v>
      </c>
      <c r="I326" s="11">
        <v>5334</v>
      </c>
      <c r="J326" s="11">
        <f t="shared" si="27"/>
        <v>38</v>
      </c>
      <c r="K326" s="12">
        <f t="shared" si="28"/>
        <v>8.9622641509433958</v>
      </c>
      <c r="L326" s="5">
        <v>131.65094339622641</v>
      </c>
      <c r="M326" s="2">
        <v>325</v>
      </c>
      <c r="N326" s="5">
        <f t="shared" si="29"/>
        <v>140.61320754716979</v>
      </c>
      <c r="O326" s="2">
        <f t="shared" si="30"/>
        <v>189</v>
      </c>
    </row>
    <row r="327" spans="1:15" x14ac:dyDescent="0.3">
      <c r="A327" s="2" t="s">
        <v>4</v>
      </c>
      <c r="B327" s="2" t="s">
        <v>60</v>
      </c>
      <c r="C327" s="2" t="s">
        <v>358</v>
      </c>
      <c r="D327" s="2">
        <v>18477</v>
      </c>
      <c r="E327" s="2">
        <v>270</v>
      </c>
      <c r="F327" s="5">
        <v>63.679245283018872</v>
      </c>
      <c r="G327" s="2">
        <v>17</v>
      </c>
      <c r="H327" s="2">
        <v>68</v>
      </c>
      <c r="I327" s="11">
        <v>4046</v>
      </c>
      <c r="J327" s="11">
        <f t="shared" si="27"/>
        <v>112</v>
      </c>
      <c r="K327" s="12">
        <f t="shared" si="28"/>
        <v>26.415094339622641</v>
      </c>
      <c r="L327" s="5">
        <v>131.67924528301887</v>
      </c>
      <c r="M327" s="2">
        <v>326</v>
      </c>
      <c r="N327" s="5">
        <f t="shared" si="29"/>
        <v>158.09433962264151</v>
      </c>
      <c r="O327" s="2">
        <f t="shared" si="30"/>
        <v>236</v>
      </c>
    </row>
    <row r="328" spans="1:15" x14ac:dyDescent="0.3">
      <c r="A328" s="2" t="s">
        <v>4</v>
      </c>
      <c r="B328" s="2" t="s">
        <v>76</v>
      </c>
      <c r="C328" s="2" t="s">
        <v>359</v>
      </c>
      <c r="D328" s="2">
        <v>28894</v>
      </c>
      <c r="E328" s="2">
        <v>140</v>
      </c>
      <c r="F328" s="5">
        <v>33.018867924528301</v>
      </c>
      <c r="G328" s="2">
        <v>25</v>
      </c>
      <c r="H328" s="2">
        <v>100</v>
      </c>
      <c r="I328" s="11">
        <v>1895</v>
      </c>
      <c r="J328" s="11">
        <f t="shared" si="27"/>
        <v>367</v>
      </c>
      <c r="K328" s="12">
        <f t="shared" si="28"/>
        <v>86.556603773584911</v>
      </c>
      <c r="L328" s="5">
        <v>133.01886792452831</v>
      </c>
      <c r="M328" s="2">
        <v>327</v>
      </c>
      <c r="N328" s="5">
        <f t="shared" si="29"/>
        <v>219.57547169811323</v>
      </c>
      <c r="O328" s="2">
        <f t="shared" si="30"/>
        <v>379</v>
      </c>
    </row>
    <row r="329" spans="1:15" x14ac:dyDescent="0.3">
      <c r="A329" s="2" t="s">
        <v>4</v>
      </c>
      <c r="B329" s="2" t="s">
        <v>58</v>
      </c>
      <c r="C329" s="2" t="s">
        <v>360</v>
      </c>
      <c r="D329" s="2">
        <v>18067</v>
      </c>
      <c r="E329" s="2">
        <v>279</v>
      </c>
      <c r="F329" s="5">
        <v>65.801886792452834</v>
      </c>
      <c r="G329" s="2">
        <v>17</v>
      </c>
      <c r="H329" s="2">
        <v>68</v>
      </c>
      <c r="I329" s="11">
        <v>4445</v>
      </c>
      <c r="J329" s="11">
        <f t="shared" si="27"/>
        <v>77</v>
      </c>
      <c r="K329" s="12">
        <f t="shared" si="28"/>
        <v>18.160377358490564</v>
      </c>
      <c r="L329" s="5">
        <v>133.80188679245282</v>
      </c>
      <c r="M329" s="2">
        <v>328</v>
      </c>
      <c r="N329" s="5">
        <f t="shared" si="29"/>
        <v>151.96226415094338</v>
      </c>
      <c r="O329" s="2">
        <f t="shared" si="30"/>
        <v>218</v>
      </c>
    </row>
    <row r="330" spans="1:15" x14ac:dyDescent="0.3">
      <c r="A330" s="2" t="s">
        <v>4</v>
      </c>
      <c r="B330" s="2" t="s">
        <v>72</v>
      </c>
      <c r="C330" s="2" t="s">
        <v>361</v>
      </c>
      <c r="D330" s="2">
        <v>20691</v>
      </c>
      <c r="E330" s="2">
        <v>230</v>
      </c>
      <c r="F330" s="5">
        <v>54.24528301886793</v>
      </c>
      <c r="G330" s="2">
        <v>20</v>
      </c>
      <c r="H330" s="2">
        <v>80</v>
      </c>
      <c r="I330" s="11">
        <v>4035</v>
      </c>
      <c r="J330" s="11">
        <f t="shared" si="27"/>
        <v>114</v>
      </c>
      <c r="K330" s="12">
        <f t="shared" si="28"/>
        <v>26.886792452830189</v>
      </c>
      <c r="L330" s="5">
        <v>134.24528301886792</v>
      </c>
      <c r="M330" s="2">
        <v>329</v>
      </c>
      <c r="N330" s="5">
        <f t="shared" si="29"/>
        <v>161.1320754716981</v>
      </c>
      <c r="O330" s="2">
        <f t="shared" si="30"/>
        <v>245</v>
      </c>
    </row>
    <row r="331" spans="1:15" x14ac:dyDescent="0.3">
      <c r="A331" s="2" t="s">
        <v>4</v>
      </c>
      <c r="B331" s="2" t="s">
        <v>70</v>
      </c>
      <c r="C331" s="2" t="s">
        <v>362</v>
      </c>
      <c r="D331" s="2">
        <v>24750</v>
      </c>
      <c r="E331" s="2">
        <v>181</v>
      </c>
      <c r="F331" s="5">
        <v>42.688679245283019</v>
      </c>
      <c r="G331" s="2">
        <v>23</v>
      </c>
      <c r="H331" s="2">
        <v>92</v>
      </c>
      <c r="I331" s="11">
        <v>4095</v>
      </c>
      <c r="J331" s="11">
        <f t="shared" si="27"/>
        <v>106</v>
      </c>
      <c r="K331" s="12">
        <f t="shared" si="28"/>
        <v>25</v>
      </c>
      <c r="L331" s="5">
        <v>134.68867924528303</v>
      </c>
      <c r="M331" s="2">
        <v>330</v>
      </c>
      <c r="N331" s="5">
        <f t="shared" si="29"/>
        <v>159.68867924528303</v>
      </c>
      <c r="O331" s="2">
        <f t="shared" si="30"/>
        <v>240</v>
      </c>
    </row>
    <row r="332" spans="1:15" x14ac:dyDescent="0.3">
      <c r="A332" s="2" t="s">
        <v>4</v>
      </c>
      <c r="B332" s="2" t="s">
        <v>54</v>
      </c>
      <c r="C332" s="2" t="s">
        <v>363</v>
      </c>
      <c r="D332" s="2">
        <v>14785</v>
      </c>
      <c r="E332" s="2">
        <v>334</v>
      </c>
      <c r="F332" s="5">
        <v>78.773584905660371</v>
      </c>
      <c r="G332" s="2">
        <v>14</v>
      </c>
      <c r="H332" s="2">
        <v>56.000000000000007</v>
      </c>
      <c r="I332" s="11">
        <v>3517</v>
      </c>
      <c r="J332" s="11">
        <f t="shared" si="27"/>
        <v>168</v>
      </c>
      <c r="K332" s="12">
        <f t="shared" si="28"/>
        <v>39.622641509433961</v>
      </c>
      <c r="L332" s="5">
        <v>134.77358490566039</v>
      </c>
      <c r="M332" s="2">
        <v>331</v>
      </c>
      <c r="N332" s="5">
        <f t="shared" si="29"/>
        <v>174.39622641509436</v>
      </c>
      <c r="O332" s="2">
        <f t="shared" si="30"/>
        <v>273</v>
      </c>
    </row>
    <row r="333" spans="1:15" x14ac:dyDescent="0.3">
      <c r="A333" s="2" t="s">
        <v>4</v>
      </c>
      <c r="B333" s="2" t="s">
        <v>70</v>
      </c>
      <c r="C333" s="2" t="s">
        <v>364</v>
      </c>
      <c r="D333" s="2">
        <v>24107</v>
      </c>
      <c r="E333" s="2">
        <v>189</v>
      </c>
      <c r="F333" s="5">
        <v>44.575471698113205</v>
      </c>
      <c r="G333" s="2">
        <v>23</v>
      </c>
      <c r="H333" s="2">
        <v>92</v>
      </c>
      <c r="I333" s="11">
        <v>5565</v>
      </c>
      <c r="J333" s="11">
        <f t="shared" si="27"/>
        <v>28</v>
      </c>
      <c r="K333" s="12">
        <f t="shared" si="28"/>
        <v>6.6037735849056602</v>
      </c>
      <c r="L333" s="5">
        <v>136.5754716981132</v>
      </c>
      <c r="M333" s="2">
        <v>332</v>
      </c>
      <c r="N333" s="5">
        <f t="shared" si="29"/>
        <v>143.17924528301887</v>
      </c>
      <c r="O333" s="2">
        <f t="shared" si="30"/>
        <v>198</v>
      </c>
    </row>
    <row r="334" spans="1:15" x14ac:dyDescent="0.3">
      <c r="A334" s="2" t="s">
        <v>4</v>
      </c>
      <c r="B334" s="2" t="s">
        <v>66</v>
      </c>
      <c r="C334" s="2" t="s">
        <v>365</v>
      </c>
      <c r="D334" s="2">
        <v>20028</v>
      </c>
      <c r="E334" s="2">
        <v>242</v>
      </c>
      <c r="F334" s="5">
        <v>57.075471698113212</v>
      </c>
      <c r="G334" s="2">
        <v>20</v>
      </c>
      <c r="H334" s="2">
        <v>80</v>
      </c>
      <c r="I334" s="11">
        <v>4633</v>
      </c>
      <c r="J334" s="11">
        <f t="shared" si="27"/>
        <v>71</v>
      </c>
      <c r="K334" s="12">
        <f t="shared" si="28"/>
        <v>16.745283018867923</v>
      </c>
      <c r="L334" s="5">
        <v>137.0754716981132</v>
      </c>
      <c r="M334" s="2">
        <v>333</v>
      </c>
      <c r="N334" s="5">
        <f t="shared" si="29"/>
        <v>153.82075471698113</v>
      </c>
      <c r="O334" s="2">
        <f t="shared" si="30"/>
        <v>223</v>
      </c>
    </row>
    <row r="335" spans="1:15" x14ac:dyDescent="0.3">
      <c r="A335" s="2" t="s">
        <v>4</v>
      </c>
      <c r="B335" s="2" t="s">
        <v>66</v>
      </c>
      <c r="C335" s="2" t="s">
        <v>366</v>
      </c>
      <c r="D335" s="2">
        <v>19878</v>
      </c>
      <c r="E335" s="2">
        <v>245</v>
      </c>
      <c r="F335" s="5">
        <v>57.783018867924532</v>
      </c>
      <c r="G335" s="2">
        <v>20</v>
      </c>
      <c r="H335" s="2">
        <v>80</v>
      </c>
      <c r="I335" s="11">
        <v>2010</v>
      </c>
      <c r="J335" s="11">
        <f t="shared" si="27"/>
        <v>356</v>
      </c>
      <c r="K335" s="12">
        <f t="shared" si="28"/>
        <v>83.962264150943398</v>
      </c>
      <c r="L335" s="5">
        <v>137.78301886792454</v>
      </c>
      <c r="M335" s="2">
        <v>334</v>
      </c>
      <c r="N335" s="5">
        <f t="shared" si="29"/>
        <v>221.74528301886795</v>
      </c>
      <c r="O335" s="2">
        <f t="shared" si="30"/>
        <v>382</v>
      </c>
    </row>
    <row r="336" spans="1:15" x14ac:dyDescent="0.3">
      <c r="A336" s="2" t="s">
        <v>4</v>
      </c>
      <c r="B336" s="2" t="s">
        <v>72</v>
      </c>
      <c r="C336" s="2" t="s">
        <v>367</v>
      </c>
      <c r="D336" s="2">
        <v>19777</v>
      </c>
      <c r="E336" s="2">
        <v>249</v>
      </c>
      <c r="F336" s="5">
        <v>58.726415094339622</v>
      </c>
      <c r="G336" s="2">
        <v>20</v>
      </c>
      <c r="H336" s="2">
        <v>80</v>
      </c>
      <c r="I336" s="11">
        <v>5132</v>
      </c>
      <c r="J336" s="11">
        <f t="shared" si="27"/>
        <v>54</v>
      </c>
      <c r="K336" s="12">
        <f t="shared" si="28"/>
        <v>12.735849056603774</v>
      </c>
      <c r="L336" s="5">
        <v>138.72641509433961</v>
      </c>
      <c r="M336" s="2">
        <v>335</v>
      </c>
      <c r="N336" s="5">
        <f t="shared" si="29"/>
        <v>151.46226415094338</v>
      </c>
      <c r="O336" s="2">
        <f t="shared" si="30"/>
        <v>216</v>
      </c>
    </row>
    <row r="337" spans="1:15" x14ac:dyDescent="0.3">
      <c r="A337" s="2" t="s">
        <v>4</v>
      </c>
      <c r="B337" s="2" t="s">
        <v>56</v>
      </c>
      <c r="C337" s="2" t="s">
        <v>368</v>
      </c>
      <c r="D337" s="2">
        <v>13832</v>
      </c>
      <c r="E337" s="2">
        <v>351</v>
      </c>
      <c r="F337" s="5">
        <v>82.783018867924525</v>
      </c>
      <c r="G337" s="2">
        <v>14</v>
      </c>
      <c r="H337" s="2">
        <v>56.000000000000007</v>
      </c>
      <c r="I337" s="11">
        <v>2195</v>
      </c>
      <c r="J337" s="11">
        <f t="shared" si="27"/>
        <v>337</v>
      </c>
      <c r="K337" s="12">
        <f t="shared" si="28"/>
        <v>79.481132075471692</v>
      </c>
      <c r="L337" s="5">
        <v>138.78301886792454</v>
      </c>
      <c r="M337" s="2">
        <v>336</v>
      </c>
      <c r="N337" s="5">
        <f t="shared" si="29"/>
        <v>218.26415094339623</v>
      </c>
      <c r="O337" s="2">
        <f t="shared" si="30"/>
        <v>376</v>
      </c>
    </row>
    <row r="338" spans="1:15" x14ac:dyDescent="0.3">
      <c r="A338" s="2" t="s">
        <v>4</v>
      </c>
      <c r="B338" s="2" t="s">
        <v>70</v>
      </c>
      <c r="C338" s="2" t="s">
        <v>369</v>
      </c>
      <c r="D338" s="2">
        <v>22716</v>
      </c>
      <c r="E338" s="2">
        <v>203</v>
      </c>
      <c r="F338" s="5">
        <v>47.877358490566039</v>
      </c>
      <c r="G338" s="2">
        <v>23</v>
      </c>
      <c r="H338" s="2">
        <v>92</v>
      </c>
      <c r="I338" s="11">
        <v>4523</v>
      </c>
      <c r="J338" s="11">
        <f t="shared" si="27"/>
        <v>75</v>
      </c>
      <c r="K338" s="12">
        <f t="shared" si="28"/>
        <v>17.688679245283019</v>
      </c>
      <c r="L338" s="5">
        <v>139.87735849056605</v>
      </c>
      <c r="M338" s="2">
        <v>337</v>
      </c>
      <c r="N338" s="5">
        <f t="shared" si="29"/>
        <v>157.56603773584908</v>
      </c>
      <c r="O338" s="2">
        <f t="shared" si="30"/>
        <v>234</v>
      </c>
    </row>
    <row r="339" spans="1:15" x14ac:dyDescent="0.3">
      <c r="A339" s="2" t="s">
        <v>4</v>
      </c>
      <c r="B339" s="2" t="s">
        <v>60</v>
      </c>
      <c r="C339" s="2" t="s">
        <v>370</v>
      </c>
      <c r="D339" s="2">
        <v>16412</v>
      </c>
      <c r="E339" s="2">
        <v>305</v>
      </c>
      <c r="F339" s="5">
        <v>71.933962264150935</v>
      </c>
      <c r="G339" s="2">
        <v>17</v>
      </c>
      <c r="H339" s="2">
        <v>68</v>
      </c>
      <c r="I339" s="11">
        <v>3318</v>
      </c>
      <c r="J339" s="11">
        <f t="shared" si="27"/>
        <v>202</v>
      </c>
      <c r="K339" s="12">
        <f t="shared" si="28"/>
        <v>47.641509433962263</v>
      </c>
      <c r="L339" s="5">
        <v>139.93396226415092</v>
      </c>
      <c r="M339" s="2">
        <v>338</v>
      </c>
      <c r="N339" s="5">
        <f t="shared" si="29"/>
        <v>187.57547169811318</v>
      </c>
      <c r="O339" s="2">
        <f t="shared" si="30"/>
        <v>306</v>
      </c>
    </row>
    <row r="340" spans="1:15" x14ac:dyDescent="0.3">
      <c r="A340" s="2" t="s">
        <v>4</v>
      </c>
      <c r="B340" s="2" t="s">
        <v>51</v>
      </c>
      <c r="C340" s="2" t="s">
        <v>371</v>
      </c>
      <c r="D340" s="2">
        <v>12053</v>
      </c>
      <c r="E340" s="2">
        <v>378</v>
      </c>
      <c r="F340" s="5">
        <v>89.15094339622641</v>
      </c>
      <c r="G340" s="2">
        <v>13</v>
      </c>
      <c r="H340" s="2">
        <v>52</v>
      </c>
      <c r="I340" s="11">
        <v>1777</v>
      </c>
      <c r="J340" s="11">
        <f t="shared" si="27"/>
        <v>383</v>
      </c>
      <c r="K340" s="12">
        <f t="shared" si="28"/>
        <v>90.330188679245282</v>
      </c>
      <c r="L340" s="5">
        <v>141.15094339622641</v>
      </c>
      <c r="M340" s="2">
        <v>339</v>
      </c>
      <c r="N340" s="5">
        <f t="shared" si="29"/>
        <v>231.48113207547169</v>
      </c>
      <c r="O340" s="2">
        <f t="shared" si="30"/>
        <v>396</v>
      </c>
    </row>
    <row r="341" spans="1:15" x14ac:dyDescent="0.3">
      <c r="A341" s="2" t="s">
        <v>4</v>
      </c>
      <c r="B341" s="2" t="s">
        <v>76</v>
      </c>
      <c r="C341" s="2" t="s">
        <v>372</v>
      </c>
      <c r="D341" s="2">
        <v>25251</v>
      </c>
      <c r="E341" s="2">
        <v>175</v>
      </c>
      <c r="F341" s="5">
        <v>41.273584905660378</v>
      </c>
      <c r="G341" s="2">
        <v>25</v>
      </c>
      <c r="H341" s="2">
        <v>100</v>
      </c>
      <c r="I341" s="11">
        <v>2489</v>
      </c>
      <c r="J341" s="11">
        <f t="shared" si="27"/>
        <v>311</v>
      </c>
      <c r="K341" s="12">
        <f t="shared" si="28"/>
        <v>73.34905660377359</v>
      </c>
      <c r="L341" s="5">
        <v>141.27358490566039</v>
      </c>
      <c r="M341" s="2">
        <v>340</v>
      </c>
      <c r="N341" s="5">
        <f t="shared" si="29"/>
        <v>214.62264150943398</v>
      </c>
      <c r="O341" s="2">
        <f t="shared" si="30"/>
        <v>368</v>
      </c>
    </row>
    <row r="342" spans="1:15" x14ac:dyDescent="0.3">
      <c r="A342" s="2" t="s">
        <v>4</v>
      </c>
      <c r="B342" s="2" t="s">
        <v>66</v>
      </c>
      <c r="C342" s="2" t="s">
        <v>373</v>
      </c>
      <c r="D342" s="2">
        <v>18958</v>
      </c>
      <c r="E342" s="2">
        <v>260</v>
      </c>
      <c r="F342" s="5">
        <v>61.320754716981128</v>
      </c>
      <c r="G342" s="2">
        <v>20</v>
      </c>
      <c r="H342" s="2">
        <v>80</v>
      </c>
      <c r="I342" s="11">
        <v>5469</v>
      </c>
      <c r="J342" s="11">
        <f t="shared" si="27"/>
        <v>32</v>
      </c>
      <c r="K342" s="12">
        <f t="shared" si="28"/>
        <v>7.5471698113207548</v>
      </c>
      <c r="L342" s="5">
        <v>141.32075471698113</v>
      </c>
      <c r="M342" s="2">
        <v>341</v>
      </c>
      <c r="N342" s="5">
        <f t="shared" si="29"/>
        <v>148.86792452830187</v>
      </c>
      <c r="O342" s="2">
        <f t="shared" si="30"/>
        <v>212</v>
      </c>
    </row>
    <row r="343" spans="1:15" x14ac:dyDescent="0.3">
      <c r="A343" s="2" t="s">
        <v>4</v>
      </c>
      <c r="B343" s="2" t="s">
        <v>76</v>
      </c>
      <c r="C343" s="2" t="s">
        <v>374</v>
      </c>
      <c r="D343" s="2">
        <v>25237</v>
      </c>
      <c r="E343" s="2">
        <v>176</v>
      </c>
      <c r="F343" s="5">
        <v>41.509433962264154</v>
      </c>
      <c r="G343" s="2">
        <v>25</v>
      </c>
      <c r="H343" s="2">
        <v>100</v>
      </c>
      <c r="I343" s="11">
        <v>3975</v>
      </c>
      <c r="J343" s="11">
        <f t="shared" si="27"/>
        <v>122</v>
      </c>
      <c r="K343" s="12">
        <f t="shared" si="28"/>
        <v>28.773584905660378</v>
      </c>
      <c r="L343" s="5">
        <v>141.50943396226415</v>
      </c>
      <c r="M343" s="2">
        <v>342</v>
      </c>
      <c r="N343" s="5">
        <f t="shared" si="29"/>
        <v>170.28301886792454</v>
      </c>
      <c r="O343" s="2">
        <f t="shared" si="30"/>
        <v>267</v>
      </c>
    </row>
    <row r="344" spans="1:15" x14ac:dyDescent="0.3">
      <c r="A344" s="2" t="s">
        <v>4</v>
      </c>
      <c r="B344" s="2" t="s">
        <v>70</v>
      </c>
      <c r="C344" s="2" t="s">
        <v>375</v>
      </c>
      <c r="D344" s="2">
        <v>22221</v>
      </c>
      <c r="E344" s="2">
        <v>211</v>
      </c>
      <c r="F344" s="5">
        <v>49.764150943396224</v>
      </c>
      <c r="G344" s="2">
        <v>23</v>
      </c>
      <c r="H344" s="2">
        <v>92</v>
      </c>
      <c r="I344" s="11">
        <v>3939</v>
      </c>
      <c r="J344" s="11">
        <f t="shared" si="27"/>
        <v>127</v>
      </c>
      <c r="K344" s="12">
        <f t="shared" si="28"/>
        <v>29.952830188679247</v>
      </c>
      <c r="L344" s="5">
        <v>141.76415094339623</v>
      </c>
      <c r="M344" s="2">
        <v>343</v>
      </c>
      <c r="N344" s="5">
        <f t="shared" si="29"/>
        <v>171.71698113207549</v>
      </c>
      <c r="O344" s="2">
        <f t="shared" si="30"/>
        <v>271</v>
      </c>
    </row>
    <row r="345" spans="1:15" x14ac:dyDescent="0.3">
      <c r="A345" s="2" t="s">
        <v>4</v>
      </c>
      <c r="B345" s="2" t="s">
        <v>66</v>
      </c>
      <c r="C345" s="2" t="s">
        <v>376</v>
      </c>
      <c r="D345" s="2">
        <v>18671</v>
      </c>
      <c r="E345" s="2">
        <v>263</v>
      </c>
      <c r="F345" s="5">
        <v>62.028301886792448</v>
      </c>
      <c r="G345" s="2">
        <v>20</v>
      </c>
      <c r="H345" s="2">
        <v>80</v>
      </c>
      <c r="I345" s="11">
        <v>2522</v>
      </c>
      <c r="J345" s="11">
        <f t="shared" si="27"/>
        <v>305</v>
      </c>
      <c r="K345" s="12">
        <f t="shared" si="28"/>
        <v>71.933962264150935</v>
      </c>
      <c r="L345" s="5">
        <v>142.02830188679246</v>
      </c>
      <c r="M345" s="2">
        <v>344</v>
      </c>
      <c r="N345" s="5">
        <f t="shared" si="29"/>
        <v>213.96226415094338</v>
      </c>
      <c r="O345" s="2">
        <f t="shared" si="30"/>
        <v>364</v>
      </c>
    </row>
    <row r="346" spans="1:15" x14ac:dyDescent="0.3">
      <c r="A346" s="2" t="s">
        <v>4</v>
      </c>
      <c r="B346" s="2" t="s">
        <v>58</v>
      </c>
      <c r="C346" s="2" t="s">
        <v>377</v>
      </c>
      <c r="D346" s="2">
        <v>16060</v>
      </c>
      <c r="E346" s="2">
        <v>315</v>
      </c>
      <c r="F346" s="5">
        <v>74.29245283018868</v>
      </c>
      <c r="G346" s="2">
        <v>17</v>
      </c>
      <c r="H346" s="2">
        <v>68</v>
      </c>
      <c r="I346" s="11">
        <v>3329</v>
      </c>
      <c r="J346" s="11">
        <f t="shared" si="27"/>
        <v>201</v>
      </c>
      <c r="K346" s="12">
        <f t="shared" si="28"/>
        <v>47.405660377358487</v>
      </c>
      <c r="L346" s="5">
        <v>142.29245283018867</v>
      </c>
      <c r="M346" s="2">
        <v>345</v>
      </c>
      <c r="N346" s="5">
        <f t="shared" si="29"/>
        <v>189.69811320754715</v>
      </c>
      <c r="O346" s="2">
        <f t="shared" si="30"/>
        <v>317</v>
      </c>
    </row>
    <row r="347" spans="1:15" x14ac:dyDescent="0.3">
      <c r="A347" s="2" t="s">
        <v>4</v>
      </c>
      <c r="B347" s="2" t="s">
        <v>70</v>
      </c>
      <c r="C347" s="2" t="s">
        <v>378</v>
      </c>
      <c r="D347" s="2">
        <v>21995</v>
      </c>
      <c r="E347" s="2">
        <v>214</v>
      </c>
      <c r="F347" s="5">
        <v>50.471698113207552</v>
      </c>
      <c r="G347" s="2">
        <v>23</v>
      </c>
      <c r="H347" s="2">
        <v>92</v>
      </c>
      <c r="I347" s="11">
        <v>5238</v>
      </c>
      <c r="J347" s="11">
        <f t="shared" si="27"/>
        <v>48</v>
      </c>
      <c r="K347" s="12">
        <f t="shared" si="28"/>
        <v>11.320754716981133</v>
      </c>
      <c r="L347" s="5">
        <v>142.47169811320754</v>
      </c>
      <c r="M347" s="2">
        <v>346</v>
      </c>
      <c r="N347" s="5">
        <f t="shared" si="29"/>
        <v>153.79245283018867</v>
      </c>
      <c r="O347" s="2">
        <f t="shared" si="30"/>
        <v>222</v>
      </c>
    </row>
    <row r="348" spans="1:15" x14ac:dyDescent="0.3">
      <c r="A348" s="2" t="s">
        <v>4</v>
      </c>
      <c r="B348" s="2" t="s">
        <v>74</v>
      </c>
      <c r="C348" s="2" t="s">
        <v>379</v>
      </c>
      <c r="D348" s="2">
        <v>20673</v>
      </c>
      <c r="E348" s="2">
        <v>231</v>
      </c>
      <c r="F348" s="5">
        <v>54.481132075471692</v>
      </c>
      <c r="G348" s="2">
        <v>22</v>
      </c>
      <c r="H348" s="2">
        <v>88</v>
      </c>
      <c r="I348" s="11">
        <v>2924</v>
      </c>
      <c r="J348" s="11">
        <f t="shared" si="27"/>
        <v>245</v>
      </c>
      <c r="K348" s="12">
        <f t="shared" si="28"/>
        <v>57.783018867924532</v>
      </c>
      <c r="L348" s="5">
        <v>142.48113207547169</v>
      </c>
      <c r="M348" s="2">
        <v>347</v>
      </c>
      <c r="N348" s="5">
        <f t="shared" si="29"/>
        <v>200.26415094339623</v>
      </c>
      <c r="O348" s="2">
        <f t="shared" si="30"/>
        <v>340</v>
      </c>
    </row>
    <row r="349" spans="1:15" x14ac:dyDescent="0.3">
      <c r="A349" s="2" t="s">
        <v>4</v>
      </c>
      <c r="B349" s="2" t="s">
        <v>62</v>
      </c>
      <c r="C349" s="2" t="s">
        <v>380</v>
      </c>
      <c r="D349" s="2">
        <v>12926</v>
      </c>
      <c r="E349" s="2">
        <v>367</v>
      </c>
      <c r="F349" s="5">
        <v>86.556603773584911</v>
      </c>
      <c r="G349" s="2">
        <v>14</v>
      </c>
      <c r="H349" s="2">
        <v>56.000000000000007</v>
      </c>
      <c r="I349" s="11">
        <v>2092</v>
      </c>
      <c r="J349" s="11">
        <f t="shared" si="27"/>
        <v>348</v>
      </c>
      <c r="K349" s="12">
        <f t="shared" si="28"/>
        <v>82.075471698113205</v>
      </c>
      <c r="L349" s="5">
        <v>142.55660377358492</v>
      </c>
      <c r="M349" s="2">
        <v>348</v>
      </c>
      <c r="N349" s="5">
        <f t="shared" si="29"/>
        <v>224.63207547169813</v>
      </c>
      <c r="O349" s="2">
        <f t="shared" si="30"/>
        <v>388</v>
      </c>
    </row>
    <row r="350" spans="1:15" x14ac:dyDescent="0.3">
      <c r="A350" s="2" t="s">
        <v>4</v>
      </c>
      <c r="B350" s="2" t="s">
        <v>76</v>
      </c>
      <c r="C350" s="2" t="s">
        <v>381</v>
      </c>
      <c r="D350" s="2">
        <v>24744</v>
      </c>
      <c r="E350" s="2">
        <v>182</v>
      </c>
      <c r="F350" s="5">
        <v>42.924528301886795</v>
      </c>
      <c r="G350" s="2">
        <v>25</v>
      </c>
      <c r="H350" s="2">
        <v>100</v>
      </c>
      <c r="I350" s="11">
        <v>5266</v>
      </c>
      <c r="J350" s="11">
        <f t="shared" si="27"/>
        <v>44</v>
      </c>
      <c r="K350" s="12">
        <f t="shared" si="28"/>
        <v>10.377358490566039</v>
      </c>
      <c r="L350" s="5">
        <v>142.9245283018868</v>
      </c>
      <c r="M350" s="2">
        <v>349</v>
      </c>
      <c r="N350" s="5">
        <f t="shared" si="29"/>
        <v>153.30188679245282</v>
      </c>
      <c r="O350" s="2">
        <f t="shared" si="30"/>
        <v>221</v>
      </c>
    </row>
    <row r="351" spans="1:15" x14ac:dyDescent="0.3">
      <c r="A351" s="2" t="s">
        <v>4</v>
      </c>
      <c r="B351" s="2" t="s">
        <v>72</v>
      </c>
      <c r="C351" s="2" t="s">
        <v>382</v>
      </c>
      <c r="D351" s="2">
        <v>18535</v>
      </c>
      <c r="E351" s="2">
        <v>268</v>
      </c>
      <c r="F351" s="5">
        <v>63.20754716981132</v>
      </c>
      <c r="G351" s="2">
        <v>20</v>
      </c>
      <c r="H351" s="2">
        <v>80</v>
      </c>
      <c r="I351" s="11">
        <v>4161</v>
      </c>
      <c r="J351" s="11">
        <f t="shared" si="27"/>
        <v>101</v>
      </c>
      <c r="K351" s="12">
        <f t="shared" si="28"/>
        <v>23.820754716981131</v>
      </c>
      <c r="L351" s="5">
        <v>143.20754716981133</v>
      </c>
      <c r="M351" s="2">
        <v>350</v>
      </c>
      <c r="N351" s="5">
        <f t="shared" si="29"/>
        <v>167.02830188679246</v>
      </c>
      <c r="O351" s="2">
        <f t="shared" si="30"/>
        <v>256</v>
      </c>
    </row>
    <row r="352" spans="1:15" x14ac:dyDescent="0.3">
      <c r="A352" s="2" t="s">
        <v>4</v>
      </c>
      <c r="B352" s="2" t="s">
        <v>72</v>
      </c>
      <c r="C352" s="2" t="s">
        <v>383</v>
      </c>
      <c r="D352" s="2">
        <v>18514</v>
      </c>
      <c r="E352" s="2">
        <v>269</v>
      </c>
      <c r="F352" s="5">
        <v>63.443396226415096</v>
      </c>
      <c r="G352" s="2">
        <v>20</v>
      </c>
      <c r="H352" s="2">
        <v>80</v>
      </c>
      <c r="I352" s="11">
        <v>3450</v>
      </c>
      <c r="J352" s="11">
        <f t="shared" si="27"/>
        <v>180</v>
      </c>
      <c r="K352" s="12">
        <f t="shared" si="28"/>
        <v>42.452830188679243</v>
      </c>
      <c r="L352" s="5">
        <v>143.4433962264151</v>
      </c>
      <c r="M352" s="2">
        <v>351</v>
      </c>
      <c r="N352" s="5">
        <f t="shared" si="29"/>
        <v>185.89622641509436</v>
      </c>
      <c r="O352" s="2">
        <f t="shared" si="30"/>
        <v>300</v>
      </c>
    </row>
    <row r="353" spans="1:15" x14ac:dyDescent="0.3">
      <c r="A353" s="2" t="s">
        <v>4</v>
      </c>
      <c r="B353" s="2" t="s">
        <v>62</v>
      </c>
      <c r="C353" s="2" t="s">
        <v>384</v>
      </c>
      <c r="D353" s="2">
        <v>12593</v>
      </c>
      <c r="E353" s="2">
        <v>371</v>
      </c>
      <c r="F353" s="5">
        <v>87.5</v>
      </c>
      <c r="G353" s="2">
        <v>14</v>
      </c>
      <c r="H353" s="2">
        <v>56.000000000000007</v>
      </c>
      <c r="I353" s="11">
        <v>3013</v>
      </c>
      <c r="J353" s="11">
        <f t="shared" si="27"/>
        <v>237</v>
      </c>
      <c r="K353" s="12">
        <f t="shared" si="28"/>
        <v>55.89622641509434</v>
      </c>
      <c r="L353" s="5">
        <v>143.5</v>
      </c>
      <c r="M353" s="2">
        <v>352</v>
      </c>
      <c r="N353" s="5">
        <f t="shared" si="29"/>
        <v>199.39622641509433</v>
      </c>
      <c r="O353" s="2">
        <f t="shared" si="30"/>
        <v>337</v>
      </c>
    </row>
    <row r="354" spans="1:15" x14ac:dyDescent="0.3">
      <c r="A354" s="2" t="s">
        <v>4</v>
      </c>
      <c r="B354" s="2" t="s">
        <v>62</v>
      </c>
      <c r="C354" s="2" t="s">
        <v>385</v>
      </c>
      <c r="D354" s="2">
        <v>12437</v>
      </c>
      <c r="E354" s="2">
        <v>374</v>
      </c>
      <c r="F354" s="5">
        <v>88.20754716981132</v>
      </c>
      <c r="G354" s="2">
        <v>14</v>
      </c>
      <c r="H354" s="2">
        <v>56.000000000000007</v>
      </c>
      <c r="I354" s="11">
        <v>2584</v>
      </c>
      <c r="J354" s="11">
        <f t="shared" si="27"/>
        <v>291</v>
      </c>
      <c r="K354" s="12">
        <f t="shared" si="28"/>
        <v>68.632075471698116</v>
      </c>
      <c r="L354" s="5">
        <v>144.20754716981133</v>
      </c>
      <c r="M354" s="2">
        <v>353</v>
      </c>
      <c r="N354" s="5">
        <f t="shared" si="29"/>
        <v>212.83962264150944</v>
      </c>
      <c r="O354" s="2">
        <f t="shared" si="30"/>
        <v>360</v>
      </c>
    </row>
    <row r="355" spans="1:15" x14ac:dyDescent="0.3">
      <c r="A355" s="2" t="s">
        <v>4</v>
      </c>
      <c r="B355" s="2" t="s">
        <v>68</v>
      </c>
      <c r="C355" s="2" t="s">
        <v>386</v>
      </c>
      <c r="D355" s="2">
        <v>22606</v>
      </c>
      <c r="E355" s="2">
        <v>206</v>
      </c>
      <c r="F355" s="5">
        <v>48.584905660377359</v>
      </c>
      <c r="G355" s="2">
        <v>24</v>
      </c>
      <c r="H355" s="2">
        <v>96</v>
      </c>
      <c r="I355" s="2">
        <v>767</v>
      </c>
      <c r="J355" s="11">
        <f t="shared" si="27"/>
        <v>418</v>
      </c>
      <c r="K355" s="12">
        <f t="shared" si="28"/>
        <v>98.584905660377359</v>
      </c>
      <c r="L355" s="5">
        <v>144.58490566037736</v>
      </c>
      <c r="M355" s="2">
        <v>354</v>
      </c>
      <c r="N355" s="5">
        <f t="shared" si="29"/>
        <v>243.16981132075472</v>
      </c>
      <c r="O355" s="2">
        <f t="shared" si="30"/>
        <v>408</v>
      </c>
    </row>
    <row r="356" spans="1:15" x14ac:dyDescent="0.3">
      <c r="A356" s="2" t="s">
        <v>4</v>
      </c>
      <c r="B356" s="2" t="s">
        <v>64</v>
      </c>
      <c r="C356" s="2" t="s">
        <v>387</v>
      </c>
      <c r="D356" s="2">
        <v>15303</v>
      </c>
      <c r="E356" s="2">
        <v>325</v>
      </c>
      <c r="F356" s="5">
        <v>76.65094339622641</v>
      </c>
      <c r="G356" s="2">
        <v>17</v>
      </c>
      <c r="H356" s="2">
        <v>68</v>
      </c>
      <c r="I356" s="11">
        <v>2298</v>
      </c>
      <c r="J356" s="11">
        <f t="shared" si="27"/>
        <v>328</v>
      </c>
      <c r="K356" s="12">
        <f t="shared" si="28"/>
        <v>77.358490566037744</v>
      </c>
      <c r="L356" s="5">
        <v>144.65094339622641</v>
      </c>
      <c r="M356" s="2">
        <v>355</v>
      </c>
      <c r="N356" s="5">
        <f t="shared" si="29"/>
        <v>222.00943396226415</v>
      </c>
      <c r="O356" s="2">
        <f t="shared" si="30"/>
        <v>384</v>
      </c>
    </row>
    <row r="357" spans="1:15" x14ac:dyDescent="0.3">
      <c r="A357" s="2" t="s">
        <v>4</v>
      </c>
      <c r="B357" s="2" t="s">
        <v>62</v>
      </c>
      <c r="C357" s="2" t="s">
        <v>388</v>
      </c>
      <c r="D357" s="2">
        <v>12366</v>
      </c>
      <c r="E357" s="2">
        <v>376</v>
      </c>
      <c r="F357" s="5">
        <v>88.679245283018872</v>
      </c>
      <c r="G357" s="2">
        <v>14</v>
      </c>
      <c r="H357" s="2">
        <v>56.000000000000007</v>
      </c>
      <c r="I357" s="11">
        <v>3631</v>
      </c>
      <c r="J357" s="11">
        <f t="shared" si="27"/>
        <v>156</v>
      </c>
      <c r="K357" s="12">
        <f t="shared" si="28"/>
        <v>36.79245283018868</v>
      </c>
      <c r="L357" s="5">
        <v>144.67924528301887</v>
      </c>
      <c r="M357" s="2">
        <v>356</v>
      </c>
      <c r="N357" s="5">
        <f t="shared" si="29"/>
        <v>181.47169811320754</v>
      </c>
      <c r="O357" s="2">
        <f t="shared" si="30"/>
        <v>294</v>
      </c>
    </row>
    <row r="358" spans="1:15" x14ac:dyDescent="0.3">
      <c r="A358" s="2" t="s">
        <v>4</v>
      </c>
      <c r="B358" s="2" t="s">
        <v>58</v>
      </c>
      <c r="C358" s="2" t="s">
        <v>389</v>
      </c>
      <c r="D358" s="2">
        <v>14975</v>
      </c>
      <c r="E358" s="2">
        <v>332</v>
      </c>
      <c r="F358" s="5">
        <v>78.301886792452834</v>
      </c>
      <c r="G358" s="2">
        <v>17</v>
      </c>
      <c r="H358" s="2">
        <v>68</v>
      </c>
      <c r="I358" s="11">
        <v>3446</v>
      </c>
      <c r="J358" s="11">
        <f t="shared" si="27"/>
        <v>181</v>
      </c>
      <c r="K358" s="12">
        <f t="shared" si="28"/>
        <v>42.688679245283019</v>
      </c>
      <c r="L358" s="5">
        <v>146.30188679245282</v>
      </c>
      <c r="M358" s="2">
        <v>357</v>
      </c>
      <c r="N358" s="5">
        <f t="shared" si="29"/>
        <v>188.99056603773585</v>
      </c>
      <c r="O358" s="2">
        <f t="shared" si="30"/>
        <v>313</v>
      </c>
    </row>
    <row r="359" spans="1:15" x14ac:dyDescent="0.3">
      <c r="A359" s="2" t="s">
        <v>4</v>
      </c>
      <c r="B359" s="2" t="s">
        <v>58</v>
      </c>
      <c r="C359" s="2" t="s">
        <v>390</v>
      </c>
      <c r="D359" s="2">
        <v>14665</v>
      </c>
      <c r="E359" s="2">
        <v>335</v>
      </c>
      <c r="F359" s="5">
        <v>79.009433962264154</v>
      </c>
      <c r="G359" s="2">
        <v>17</v>
      </c>
      <c r="H359" s="2">
        <v>68</v>
      </c>
      <c r="I359" s="11">
        <v>3500</v>
      </c>
      <c r="J359" s="11">
        <f t="shared" si="27"/>
        <v>172</v>
      </c>
      <c r="K359" s="12">
        <f t="shared" si="28"/>
        <v>40.566037735849058</v>
      </c>
      <c r="L359" s="5">
        <v>147.00943396226415</v>
      </c>
      <c r="M359" s="2">
        <v>358</v>
      </c>
      <c r="N359" s="5">
        <f t="shared" si="29"/>
        <v>187.5754716981132</v>
      </c>
      <c r="O359" s="2">
        <f t="shared" si="30"/>
        <v>307</v>
      </c>
    </row>
    <row r="360" spans="1:15" x14ac:dyDescent="0.3">
      <c r="A360" s="2" t="s">
        <v>4</v>
      </c>
      <c r="B360" s="2" t="s">
        <v>62</v>
      </c>
      <c r="C360" s="2" t="s">
        <v>391</v>
      </c>
      <c r="D360" s="2">
        <v>11470</v>
      </c>
      <c r="E360" s="2">
        <v>386</v>
      </c>
      <c r="F360" s="5">
        <v>91.037735849056602</v>
      </c>
      <c r="G360" s="2">
        <v>14</v>
      </c>
      <c r="H360" s="2">
        <v>56.000000000000007</v>
      </c>
      <c r="I360" s="11">
        <v>3887</v>
      </c>
      <c r="J360" s="11">
        <f t="shared" si="27"/>
        <v>130</v>
      </c>
      <c r="K360" s="12">
        <f t="shared" si="28"/>
        <v>30.660377358490564</v>
      </c>
      <c r="L360" s="5">
        <v>147.03773584905662</v>
      </c>
      <c r="M360" s="2">
        <v>359</v>
      </c>
      <c r="N360" s="5">
        <f t="shared" si="29"/>
        <v>177.69811320754718</v>
      </c>
      <c r="O360" s="2">
        <f t="shared" si="30"/>
        <v>285</v>
      </c>
    </row>
    <row r="361" spans="1:15" x14ac:dyDescent="0.3">
      <c r="A361" s="2" t="s">
        <v>4</v>
      </c>
      <c r="B361" s="2" t="s">
        <v>70</v>
      </c>
      <c r="C361" s="2" t="s">
        <v>392</v>
      </c>
      <c r="D361" s="2">
        <v>20379</v>
      </c>
      <c r="E361" s="2">
        <v>237</v>
      </c>
      <c r="F361" s="5">
        <v>55.89622641509434</v>
      </c>
      <c r="G361" s="2">
        <v>23</v>
      </c>
      <c r="H361" s="2">
        <v>92</v>
      </c>
      <c r="I361" s="11">
        <v>5315</v>
      </c>
      <c r="J361" s="11">
        <f t="shared" si="27"/>
        <v>40</v>
      </c>
      <c r="K361" s="12">
        <f t="shared" si="28"/>
        <v>9.433962264150944</v>
      </c>
      <c r="L361" s="5">
        <v>147.89622641509433</v>
      </c>
      <c r="M361" s="2">
        <v>360</v>
      </c>
      <c r="N361" s="5">
        <f t="shared" si="29"/>
        <v>157.33018867924528</v>
      </c>
      <c r="O361" s="2">
        <f t="shared" si="30"/>
        <v>233</v>
      </c>
    </row>
    <row r="362" spans="1:15" x14ac:dyDescent="0.3">
      <c r="A362" s="2" t="s">
        <v>4</v>
      </c>
      <c r="B362" s="2" t="s">
        <v>62</v>
      </c>
      <c r="C362" s="2" t="s">
        <v>393</v>
      </c>
      <c r="D362" s="2">
        <v>10951</v>
      </c>
      <c r="E362" s="2">
        <v>390</v>
      </c>
      <c r="F362" s="5">
        <v>91.981132075471692</v>
      </c>
      <c r="G362" s="2">
        <v>14</v>
      </c>
      <c r="H362" s="2">
        <v>56.000000000000007</v>
      </c>
      <c r="I362" s="11">
        <v>3530</v>
      </c>
      <c r="J362" s="11">
        <f t="shared" si="27"/>
        <v>167</v>
      </c>
      <c r="K362" s="12">
        <f t="shared" si="28"/>
        <v>39.386792452830186</v>
      </c>
      <c r="L362" s="5">
        <v>147.98113207547169</v>
      </c>
      <c r="M362" s="2">
        <v>361</v>
      </c>
      <c r="N362" s="5">
        <f t="shared" si="29"/>
        <v>187.36792452830187</v>
      </c>
      <c r="O362" s="2">
        <f t="shared" si="30"/>
        <v>304</v>
      </c>
    </row>
    <row r="363" spans="1:15" x14ac:dyDescent="0.3">
      <c r="A363" s="2" t="s">
        <v>4</v>
      </c>
      <c r="B363" s="2" t="s">
        <v>60</v>
      </c>
      <c r="C363" s="2" t="s">
        <v>394</v>
      </c>
      <c r="D363" s="2">
        <v>14476</v>
      </c>
      <c r="E363" s="2">
        <v>340</v>
      </c>
      <c r="F363" s="5">
        <v>80.188679245283026</v>
      </c>
      <c r="G363" s="2">
        <v>17</v>
      </c>
      <c r="H363" s="2">
        <v>68</v>
      </c>
      <c r="I363" s="11">
        <v>2071</v>
      </c>
      <c r="J363" s="11">
        <f t="shared" si="27"/>
        <v>350</v>
      </c>
      <c r="K363" s="12">
        <f t="shared" si="28"/>
        <v>82.547169811320757</v>
      </c>
      <c r="L363" s="5">
        <v>148.18867924528303</v>
      </c>
      <c r="M363" s="2">
        <v>362</v>
      </c>
      <c r="N363" s="5">
        <f t="shared" si="29"/>
        <v>230.7358490566038</v>
      </c>
      <c r="O363" s="2">
        <f t="shared" si="30"/>
        <v>393</v>
      </c>
    </row>
    <row r="364" spans="1:15" x14ac:dyDescent="0.3">
      <c r="A364" s="2" t="s">
        <v>4</v>
      </c>
      <c r="B364" s="2" t="s">
        <v>66</v>
      </c>
      <c r="C364" s="2" t="s">
        <v>395</v>
      </c>
      <c r="D364" s="2">
        <v>17438</v>
      </c>
      <c r="E364" s="2">
        <v>292</v>
      </c>
      <c r="F364" s="5">
        <v>68.867924528301884</v>
      </c>
      <c r="G364" s="2">
        <v>20</v>
      </c>
      <c r="H364" s="2">
        <v>80</v>
      </c>
      <c r="I364" s="11">
        <v>3624</v>
      </c>
      <c r="J364" s="11">
        <f t="shared" si="27"/>
        <v>161</v>
      </c>
      <c r="K364" s="12">
        <f t="shared" si="28"/>
        <v>37.971698113207545</v>
      </c>
      <c r="L364" s="5">
        <v>148.8679245283019</v>
      </c>
      <c r="M364" s="2">
        <v>363</v>
      </c>
      <c r="N364" s="5">
        <f t="shared" si="29"/>
        <v>186.83962264150944</v>
      </c>
      <c r="O364" s="2">
        <f t="shared" si="30"/>
        <v>303</v>
      </c>
    </row>
    <row r="365" spans="1:15" x14ac:dyDescent="0.3">
      <c r="A365" s="2" t="s">
        <v>4</v>
      </c>
      <c r="B365" s="2" t="s">
        <v>76</v>
      </c>
      <c r="C365" s="2" t="s">
        <v>396</v>
      </c>
      <c r="D365" s="2">
        <v>22390</v>
      </c>
      <c r="E365" s="2">
        <v>209</v>
      </c>
      <c r="F365" s="5">
        <v>49.29245283018868</v>
      </c>
      <c r="G365" s="2">
        <v>25</v>
      </c>
      <c r="H365" s="2">
        <v>100</v>
      </c>
      <c r="I365" s="11">
        <v>3017</v>
      </c>
      <c r="J365" s="11">
        <f t="shared" si="27"/>
        <v>236</v>
      </c>
      <c r="K365" s="12">
        <f t="shared" si="28"/>
        <v>55.660377358490564</v>
      </c>
      <c r="L365" s="5">
        <v>149.29245283018867</v>
      </c>
      <c r="M365" s="2">
        <v>364</v>
      </c>
      <c r="N365" s="5">
        <f t="shared" si="29"/>
        <v>204.95283018867923</v>
      </c>
      <c r="O365" s="2">
        <f t="shared" si="30"/>
        <v>349</v>
      </c>
    </row>
    <row r="366" spans="1:15" x14ac:dyDescent="0.3">
      <c r="A366" s="2" t="s">
        <v>4</v>
      </c>
      <c r="B366" s="2" t="s">
        <v>72</v>
      </c>
      <c r="C366" s="2" t="s">
        <v>397</v>
      </c>
      <c r="D366" s="2">
        <v>17251</v>
      </c>
      <c r="E366" s="2">
        <v>296</v>
      </c>
      <c r="F366" s="5">
        <v>69.811320754716974</v>
      </c>
      <c r="G366" s="2">
        <v>20</v>
      </c>
      <c r="H366" s="2">
        <v>80</v>
      </c>
      <c r="I366" s="11">
        <v>3970</v>
      </c>
      <c r="J366" s="11">
        <f t="shared" si="27"/>
        <v>124</v>
      </c>
      <c r="K366" s="12">
        <f t="shared" si="28"/>
        <v>29.245283018867923</v>
      </c>
      <c r="L366" s="5">
        <v>149.81132075471697</v>
      </c>
      <c r="M366" s="2">
        <v>365</v>
      </c>
      <c r="N366" s="5">
        <f t="shared" si="29"/>
        <v>179.0566037735849</v>
      </c>
      <c r="O366" s="2">
        <f t="shared" si="30"/>
        <v>288</v>
      </c>
    </row>
    <row r="367" spans="1:15" x14ac:dyDescent="0.3">
      <c r="A367" s="2" t="s">
        <v>4</v>
      </c>
      <c r="B367" s="2" t="s">
        <v>64</v>
      </c>
      <c r="C367" s="2" t="s">
        <v>398</v>
      </c>
      <c r="D367" s="2">
        <v>14053</v>
      </c>
      <c r="E367" s="2">
        <v>347</v>
      </c>
      <c r="F367" s="5">
        <v>81.839622641509436</v>
      </c>
      <c r="G367" s="2">
        <v>17</v>
      </c>
      <c r="H367" s="2">
        <v>68</v>
      </c>
      <c r="I367" s="11">
        <v>3382</v>
      </c>
      <c r="J367" s="11">
        <f t="shared" si="27"/>
        <v>191</v>
      </c>
      <c r="K367" s="12">
        <f t="shared" si="28"/>
        <v>45.047169811320757</v>
      </c>
      <c r="L367" s="5">
        <v>149.83962264150944</v>
      </c>
      <c r="M367" s="2">
        <v>366</v>
      </c>
      <c r="N367" s="5">
        <f t="shared" si="29"/>
        <v>194.88679245283021</v>
      </c>
      <c r="O367" s="2">
        <f t="shared" si="30"/>
        <v>323</v>
      </c>
    </row>
    <row r="368" spans="1:15" x14ac:dyDescent="0.3">
      <c r="A368" s="2" t="s">
        <v>4</v>
      </c>
      <c r="B368" s="2" t="s">
        <v>76</v>
      </c>
      <c r="C368" s="2" t="s">
        <v>399</v>
      </c>
      <c r="D368" s="2">
        <v>22145</v>
      </c>
      <c r="E368" s="2">
        <v>212</v>
      </c>
      <c r="F368" s="5">
        <v>50</v>
      </c>
      <c r="G368" s="2">
        <v>25</v>
      </c>
      <c r="H368" s="2">
        <v>100</v>
      </c>
      <c r="I368" s="11">
        <v>5242</v>
      </c>
      <c r="J368" s="11">
        <f t="shared" si="27"/>
        <v>47</v>
      </c>
      <c r="K368" s="12">
        <f t="shared" si="28"/>
        <v>11.084905660377359</v>
      </c>
      <c r="L368" s="5">
        <v>150</v>
      </c>
      <c r="M368" s="2">
        <v>367</v>
      </c>
      <c r="N368" s="5">
        <f t="shared" si="29"/>
        <v>161.08490566037736</v>
      </c>
      <c r="O368" s="2">
        <f t="shared" si="30"/>
        <v>244</v>
      </c>
    </row>
    <row r="369" spans="1:15" x14ac:dyDescent="0.3">
      <c r="A369" s="2" t="s">
        <v>4</v>
      </c>
      <c r="B369" s="2" t="s">
        <v>58</v>
      </c>
      <c r="C369" s="2" t="s">
        <v>400</v>
      </c>
      <c r="D369" s="2">
        <v>13867</v>
      </c>
      <c r="E369" s="2">
        <v>348</v>
      </c>
      <c r="F369" s="5">
        <v>82.075471698113205</v>
      </c>
      <c r="G369" s="2">
        <v>17</v>
      </c>
      <c r="H369" s="2">
        <v>68</v>
      </c>
      <c r="I369" s="11">
        <v>3148</v>
      </c>
      <c r="J369" s="11">
        <f t="shared" si="27"/>
        <v>217</v>
      </c>
      <c r="K369" s="12">
        <f t="shared" si="28"/>
        <v>51.179245283018872</v>
      </c>
      <c r="L369" s="5">
        <v>150.0754716981132</v>
      </c>
      <c r="M369" s="2">
        <v>368</v>
      </c>
      <c r="N369" s="5">
        <f t="shared" si="29"/>
        <v>201.25471698113208</v>
      </c>
      <c r="O369" s="2">
        <f t="shared" si="30"/>
        <v>343</v>
      </c>
    </row>
    <row r="370" spans="1:15" x14ac:dyDescent="0.3">
      <c r="A370" s="2" t="s">
        <v>4</v>
      </c>
      <c r="B370" s="2" t="s">
        <v>72</v>
      </c>
      <c r="C370" s="2" t="s">
        <v>401</v>
      </c>
      <c r="D370" s="2">
        <v>17072</v>
      </c>
      <c r="E370" s="2">
        <v>298</v>
      </c>
      <c r="F370" s="5">
        <v>70.283018867924525</v>
      </c>
      <c r="G370" s="2">
        <v>20</v>
      </c>
      <c r="H370" s="2">
        <v>80</v>
      </c>
      <c r="I370" s="11">
        <v>5759</v>
      </c>
      <c r="J370" s="11">
        <f t="shared" si="27"/>
        <v>18</v>
      </c>
      <c r="K370" s="12">
        <f t="shared" si="28"/>
        <v>4.2452830188679247</v>
      </c>
      <c r="L370" s="5">
        <v>150.28301886792451</v>
      </c>
      <c r="M370" s="2">
        <v>369</v>
      </c>
      <c r="N370" s="5">
        <f t="shared" si="29"/>
        <v>154.52830188679243</v>
      </c>
      <c r="O370" s="2">
        <f t="shared" si="30"/>
        <v>225</v>
      </c>
    </row>
    <row r="371" spans="1:15" x14ac:dyDescent="0.3">
      <c r="A371" s="2" t="s">
        <v>4</v>
      </c>
      <c r="B371" s="2" t="s">
        <v>70</v>
      </c>
      <c r="C371" s="2" t="s">
        <v>402</v>
      </c>
      <c r="D371" s="2">
        <v>19803</v>
      </c>
      <c r="E371" s="2">
        <v>248</v>
      </c>
      <c r="F371" s="5">
        <v>58.490566037735846</v>
      </c>
      <c r="G371" s="2">
        <v>23</v>
      </c>
      <c r="H371" s="2">
        <v>92</v>
      </c>
      <c r="I371" s="11">
        <v>4436</v>
      </c>
      <c r="J371" s="11">
        <f t="shared" si="27"/>
        <v>79</v>
      </c>
      <c r="K371" s="12">
        <f t="shared" si="28"/>
        <v>18.632075471698112</v>
      </c>
      <c r="L371" s="5">
        <v>150.49056603773585</v>
      </c>
      <c r="M371" s="2">
        <v>370</v>
      </c>
      <c r="N371" s="5">
        <f t="shared" si="29"/>
        <v>169.12264150943395</v>
      </c>
      <c r="O371" s="2">
        <f t="shared" si="30"/>
        <v>265</v>
      </c>
    </row>
    <row r="372" spans="1:15" x14ac:dyDescent="0.3">
      <c r="A372" s="2" t="s">
        <v>4</v>
      </c>
      <c r="B372" s="2" t="s">
        <v>58</v>
      </c>
      <c r="C372" s="2" t="s">
        <v>403</v>
      </c>
      <c r="D372" s="2">
        <v>13850</v>
      </c>
      <c r="E372" s="2">
        <v>350</v>
      </c>
      <c r="F372" s="5">
        <v>82.547169811320757</v>
      </c>
      <c r="G372" s="2">
        <v>17</v>
      </c>
      <c r="H372" s="2">
        <v>68</v>
      </c>
      <c r="I372" s="11">
        <v>2800</v>
      </c>
      <c r="J372" s="11">
        <f t="shared" si="27"/>
        <v>265</v>
      </c>
      <c r="K372" s="12">
        <f t="shared" si="28"/>
        <v>62.5</v>
      </c>
      <c r="L372" s="5">
        <v>150.54716981132077</v>
      </c>
      <c r="M372" s="2">
        <v>371</v>
      </c>
      <c r="N372" s="5">
        <f t="shared" si="29"/>
        <v>213.04716981132077</v>
      </c>
      <c r="O372" s="2">
        <f t="shared" si="30"/>
        <v>362</v>
      </c>
    </row>
    <row r="373" spans="1:15" x14ac:dyDescent="0.3">
      <c r="A373" s="2" t="s">
        <v>4</v>
      </c>
      <c r="B373" s="2" t="s">
        <v>74</v>
      </c>
      <c r="C373" s="2" t="s">
        <v>404</v>
      </c>
      <c r="D373" s="2">
        <v>18426</v>
      </c>
      <c r="E373" s="2">
        <v>272</v>
      </c>
      <c r="F373" s="5">
        <v>64.15094339622641</v>
      </c>
      <c r="G373" s="2">
        <v>22</v>
      </c>
      <c r="H373" s="2">
        <v>88</v>
      </c>
      <c r="I373" s="11">
        <v>3078</v>
      </c>
      <c r="J373" s="11">
        <f t="shared" si="27"/>
        <v>223</v>
      </c>
      <c r="K373" s="12">
        <f t="shared" si="28"/>
        <v>52.594339622641506</v>
      </c>
      <c r="L373" s="5">
        <v>152.15094339622641</v>
      </c>
      <c r="M373" s="2">
        <v>372</v>
      </c>
      <c r="N373" s="5">
        <f t="shared" si="29"/>
        <v>204.74528301886792</v>
      </c>
      <c r="O373" s="2">
        <f t="shared" si="30"/>
        <v>348</v>
      </c>
    </row>
    <row r="374" spans="1:15" x14ac:dyDescent="0.3">
      <c r="A374" s="2" t="s">
        <v>4</v>
      </c>
      <c r="B374" s="2" t="s">
        <v>66</v>
      </c>
      <c r="C374" s="2" t="s">
        <v>405</v>
      </c>
      <c r="D374" s="2">
        <v>16364</v>
      </c>
      <c r="E374" s="2">
        <v>306</v>
      </c>
      <c r="F374" s="5">
        <v>72.169811320754718</v>
      </c>
      <c r="G374" s="2">
        <v>20</v>
      </c>
      <c r="H374" s="2">
        <v>80</v>
      </c>
      <c r="I374" s="11">
        <v>2873</v>
      </c>
      <c r="J374" s="11">
        <f t="shared" si="27"/>
        <v>255</v>
      </c>
      <c r="K374" s="12">
        <f t="shared" si="28"/>
        <v>60.141509433962256</v>
      </c>
      <c r="L374" s="5">
        <v>152.16981132075472</v>
      </c>
      <c r="M374" s="2">
        <v>373</v>
      </c>
      <c r="N374" s="5">
        <f t="shared" si="29"/>
        <v>212.31132075471697</v>
      </c>
      <c r="O374" s="2">
        <f t="shared" si="30"/>
        <v>359</v>
      </c>
    </row>
    <row r="375" spans="1:15" x14ac:dyDescent="0.3">
      <c r="A375" s="2" t="s">
        <v>4</v>
      </c>
      <c r="B375" s="2" t="s">
        <v>66</v>
      </c>
      <c r="C375" s="2" t="s">
        <v>406</v>
      </c>
      <c r="D375" s="2">
        <v>16314</v>
      </c>
      <c r="E375" s="2">
        <v>307</v>
      </c>
      <c r="F375" s="5">
        <v>72.405660377358487</v>
      </c>
      <c r="G375" s="2">
        <v>20</v>
      </c>
      <c r="H375" s="2">
        <v>80</v>
      </c>
      <c r="I375" s="11">
        <v>4904</v>
      </c>
      <c r="J375" s="11">
        <f t="shared" si="27"/>
        <v>62</v>
      </c>
      <c r="K375" s="12">
        <f t="shared" si="28"/>
        <v>14.622641509433961</v>
      </c>
      <c r="L375" s="5">
        <v>152.40566037735849</v>
      </c>
      <c r="M375" s="2">
        <v>374</v>
      </c>
      <c r="N375" s="5">
        <f t="shared" si="29"/>
        <v>167.02830188679246</v>
      </c>
      <c r="O375" s="2">
        <f t="shared" si="30"/>
        <v>256</v>
      </c>
    </row>
    <row r="376" spans="1:15" x14ac:dyDescent="0.3">
      <c r="A376" s="2" t="s">
        <v>4</v>
      </c>
      <c r="B376" s="2" t="s">
        <v>56</v>
      </c>
      <c r="C376" s="2" t="s">
        <v>407</v>
      </c>
      <c r="D376" s="2">
        <v>8668</v>
      </c>
      <c r="E376" s="2">
        <v>409</v>
      </c>
      <c r="F376" s="5">
        <v>96.462264150943398</v>
      </c>
      <c r="G376" s="2">
        <v>14</v>
      </c>
      <c r="H376" s="2">
        <v>56.000000000000007</v>
      </c>
      <c r="I376" s="11">
        <v>1385</v>
      </c>
      <c r="J376" s="11">
        <f t="shared" si="27"/>
        <v>404</v>
      </c>
      <c r="K376" s="12">
        <f t="shared" si="28"/>
        <v>95.283018867924525</v>
      </c>
      <c r="L376" s="5">
        <v>152.46226415094341</v>
      </c>
      <c r="M376" s="2">
        <v>375</v>
      </c>
      <c r="N376" s="5">
        <f t="shared" si="29"/>
        <v>247.74528301886795</v>
      </c>
      <c r="O376" s="2">
        <f t="shared" si="30"/>
        <v>411</v>
      </c>
    </row>
    <row r="377" spans="1:15" x14ac:dyDescent="0.3">
      <c r="A377" s="2" t="s">
        <v>4</v>
      </c>
      <c r="B377" s="2" t="s">
        <v>76</v>
      </c>
      <c r="C377" s="2" t="s">
        <v>408</v>
      </c>
      <c r="D377" s="2">
        <v>21068</v>
      </c>
      <c r="E377" s="2">
        <v>226</v>
      </c>
      <c r="F377" s="5">
        <v>53.301886792452834</v>
      </c>
      <c r="G377" s="2">
        <v>25</v>
      </c>
      <c r="H377" s="2">
        <v>100</v>
      </c>
      <c r="I377" s="11">
        <v>2463</v>
      </c>
      <c r="J377" s="11">
        <f t="shared" si="27"/>
        <v>313</v>
      </c>
      <c r="K377" s="12">
        <f t="shared" si="28"/>
        <v>73.820754716981128</v>
      </c>
      <c r="L377" s="5">
        <v>153.30188679245282</v>
      </c>
      <c r="M377" s="2">
        <v>376</v>
      </c>
      <c r="N377" s="5">
        <f t="shared" si="29"/>
        <v>227.12264150943395</v>
      </c>
      <c r="O377" s="2">
        <f t="shared" si="30"/>
        <v>391</v>
      </c>
    </row>
    <row r="378" spans="1:15" x14ac:dyDescent="0.3">
      <c r="A378" s="2" t="s">
        <v>4</v>
      </c>
      <c r="B378" s="2" t="s">
        <v>66</v>
      </c>
      <c r="C378" s="2" t="s">
        <v>409</v>
      </c>
      <c r="D378" s="2">
        <v>16076</v>
      </c>
      <c r="E378" s="2">
        <v>313</v>
      </c>
      <c r="F378" s="5">
        <v>73.820754716981128</v>
      </c>
      <c r="G378" s="2">
        <v>20</v>
      </c>
      <c r="H378" s="2">
        <v>80</v>
      </c>
      <c r="I378" s="11">
        <v>2950</v>
      </c>
      <c r="J378" s="11">
        <f t="shared" si="27"/>
        <v>244</v>
      </c>
      <c r="K378" s="12">
        <f t="shared" si="28"/>
        <v>57.547169811320757</v>
      </c>
      <c r="L378" s="5">
        <v>153.82075471698113</v>
      </c>
      <c r="M378" s="2">
        <v>377</v>
      </c>
      <c r="N378" s="5">
        <f t="shared" si="29"/>
        <v>211.3679245283019</v>
      </c>
      <c r="O378" s="2">
        <f t="shared" si="30"/>
        <v>358</v>
      </c>
    </row>
    <row r="379" spans="1:15" x14ac:dyDescent="0.3">
      <c r="A379" s="2" t="s">
        <v>4</v>
      </c>
      <c r="B379" s="2" t="s">
        <v>74</v>
      </c>
      <c r="C379" s="2" t="s">
        <v>410</v>
      </c>
      <c r="D379" s="2">
        <v>17940</v>
      </c>
      <c r="E379" s="2">
        <v>281</v>
      </c>
      <c r="F379" s="5">
        <v>66.273584905660371</v>
      </c>
      <c r="G379" s="2">
        <v>22</v>
      </c>
      <c r="H379" s="2">
        <v>88</v>
      </c>
      <c r="I379" s="11">
        <v>2313</v>
      </c>
      <c r="J379" s="11">
        <f t="shared" si="27"/>
        <v>326</v>
      </c>
      <c r="K379" s="12">
        <f t="shared" si="28"/>
        <v>76.886792452830193</v>
      </c>
      <c r="L379" s="5">
        <v>154.27358490566036</v>
      </c>
      <c r="M379" s="2">
        <v>378</v>
      </c>
      <c r="N379" s="5">
        <f t="shared" si="29"/>
        <v>231.16037735849056</v>
      </c>
      <c r="O379" s="2">
        <f t="shared" si="30"/>
        <v>394</v>
      </c>
    </row>
    <row r="380" spans="1:15" x14ac:dyDescent="0.3">
      <c r="A380" s="2" t="s">
        <v>4</v>
      </c>
      <c r="B380" s="2" t="s">
        <v>56</v>
      </c>
      <c r="C380" s="2" t="s">
        <v>411</v>
      </c>
      <c r="D380" s="2">
        <v>7296</v>
      </c>
      <c r="E380" s="2">
        <v>418</v>
      </c>
      <c r="F380" s="5">
        <v>98.584905660377359</v>
      </c>
      <c r="G380" s="2">
        <v>14</v>
      </c>
      <c r="H380" s="2">
        <v>56.000000000000007</v>
      </c>
      <c r="I380" s="2">
        <v>99</v>
      </c>
      <c r="J380" s="11">
        <f t="shared" si="27"/>
        <v>424</v>
      </c>
      <c r="K380" s="12">
        <f t="shared" si="28"/>
        <v>100</v>
      </c>
      <c r="L380" s="5">
        <v>154.58490566037736</v>
      </c>
      <c r="M380" s="2">
        <v>379</v>
      </c>
      <c r="N380" s="5">
        <f t="shared" si="29"/>
        <v>254.58490566037736</v>
      </c>
      <c r="O380" s="2">
        <f t="shared" si="30"/>
        <v>413</v>
      </c>
    </row>
    <row r="381" spans="1:15" x14ac:dyDescent="0.3">
      <c r="A381" s="2" t="s">
        <v>4</v>
      </c>
      <c r="B381" s="2" t="s">
        <v>76</v>
      </c>
      <c r="C381" s="2" t="s">
        <v>48</v>
      </c>
      <c r="D381" s="2">
        <v>20653</v>
      </c>
      <c r="E381" s="2">
        <v>233</v>
      </c>
      <c r="F381" s="5">
        <v>54.952830188679243</v>
      </c>
      <c r="G381" s="2">
        <v>25</v>
      </c>
      <c r="H381" s="2">
        <v>100</v>
      </c>
      <c r="I381" s="11">
        <v>3162</v>
      </c>
      <c r="J381" s="11">
        <f t="shared" si="27"/>
        <v>214</v>
      </c>
      <c r="K381" s="12">
        <f t="shared" si="28"/>
        <v>50.471698113207552</v>
      </c>
      <c r="L381" s="5">
        <v>154.95283018867923</v>
      </c>
      <c r="M381" s="2">
        <v>380</v>
      </c>
      <c r="N381" s="5">
        <f t="shared" si="29"/>
        <v>205.42452830188677</v>
      </c>
      <c r="O381" s="2">
        <f t="shared" si="30"/>
        <v>350</v>
      </c>
    </row>
    <row r="382" spans="1:15" x14ac:dyDescent="0.3">
      <c r="A382" s="2" t="s">
        <v>4</v>
      </c>
      <c r="B382" s="2" t="s">
        <v>76</v>
      </c>
      <c r="C382" s="2" t="s">
        <v>412</v>
      </c>
      <c r="D382" s="2">
        <v>20580</v>
      </c>
      <c r="E382" s="2">
        <v>234</v>
      </c>
      <c r="F382" s="5">
        <v>55.188679245283026</v>
      </c>
      <c r="G382" s="2">
        <v>25</v>
      </c>
      <c r="H382" s="2">
        <v>100</v>
      </c>
      <c r="I382" s="11">
        <v>5076</v>
      </c>
      <c r="J382" s="11">
        <f t="shared" si="27"/>
        <v>58</v>
      </c>
      <c r="K382" s="12">
        <f t="shared" si="28"/>
        <v>13.679245283018867</v>
      </c>
      <c r="L382" s="5">
        <v>155.18867924528303</v>
      </c>
      <c r="M382" s="2">
        <v>381</v>
      </c>
      <c r="N382" s="5">
        <f t="shared" si="29"/>
        <v>168.8679245283019</v>
      </c>
      <c r="O382" s="2">
        <f t="shared" si="30"/>
        <v>264</v>
      </c>
    </row>
    <row r="383" spans="1:15" x14ac:dyDescent="0.3">
      <c r="A383" s="2" t="s">
        <v>4</v>
      </c>
      <c r="B383" s="2" t="s">
        <v>74</v>
      </c>
      <c r="C383" s="2" t="s">
        <v>413</v>
      </c>
      <c r="D383" s="2">
        <v>17827</v>
      </c>
      <c r="E383" s="2">
        <v>285</v>
      </c>
      <c r="F383" s="5">
        <v>67.216981132075475</v>
      </c>
      <c r="G383" s="2">
        <v>22</v>
      </c>
      <c r="H383" s="2">
        <v>88</v>
      </c>
      <c r="I383" s="11">
        <v>4274</v>
      </c>
      <c r="J383" s="11">
        <f t="shared" si="27"/>
        <v>92</v>
      </c>
      <c r="K383" s="12">
        <f t="shared" si="28"/>
        <v>21.69811320754717</v>
      </c>
      <c r="L383" s="5">
        <v>155.21698113207549</v>
      </c>
      <c r="M383" s="2">
        <v>382</v>
      </c>
      <c r="N383" s="5">
        <f t="shared" si="29"/>
        <v>176.91509433962267</v>
      </c>
      <c r="O383" s="2">
        <f t="shared" si="30"/>
        <v>284</v>
      </c>
    </row>
    <row r="384" spans="1:15" x14ac:dyDescent="0.3">
      <c r="A384" s="2" t="s">
        <v>4</v>
      </c>
      <c r="B384" s="2" t="s">
        <v>60</v>
      </c>
      <c r="C384" s="2" t="s">
        <v>414</v>
      </c>
      <c r="D384" s="2">
        <v>12577</v>
      </c>
      <c r="E384" s="2">
        <v>372</v>
      </c>
      <c r="F384" s="5">
        <v>87.735849056603783</v>
      </c>
      <c r="G384" s="2">
        <v>17</v>
      </c>
      <c r="H384" s="2">
        <v>68</v>
      </c>
      <c r="I384" s="11">
        <v>2759</v>
      </c>
      <c r="J384" s="11">
        <f t="shared" si="27"/>
        <v>269</v>
      </c>
      <c r="K384" s="12">
        <f t="shared" si="28"/>
        <v>63.443396226415096</v>
      </c>
      <c r="L384" s="5">
        <v>155.7358490566038</v>
      </c>
      <c r="M384" s="2">
        <v>383</v>
      </c>
      <c r="N384" s="5">
        <f t="shared" si="29"/>
        <v>219.1792452830189</v>
      </c>
      <c r="O384" s="2">
        <f t="shared" si="30"/>
        <v>377</v>
      </c>
    </row>
    <row r="385" spans="1:15" x14ac:dyDescent="0.3">
      <c r="A385" s="2" t="s">
        <v>4</v>
      </c>
      <c r="B385" s="2" t="s">
        <v>58</v>
      </c>
      <c r="C385" s="2" t="s">
        <v>415</v>
      </c>
      <c r="D385" s="2">
        <v>12471</v>
      </c>
      <c r="E385" s="2">
        <v>373</v>
      </c>
      <c r="F385" s="5">
        <v>87.971698113207552</v>
      </c>
      <c r="G385" s="2">
        <v>17</v>
      </c>
      <c r="H385" s="2">
        <v>68</v>
      </c>
      <c r="I385" s="11">
        <v>2558</v>
      </c>
      <c r="J385" s="11">
        <f t="shared" si="27"/>
        <v>297</v>
      </c>
      <c r="K385" s="12">
        <f t="shared" si="28"/>
        <v>70.047169811320757</v>
      </c>
      <c r="L385" s="5">
        <v>155.97169811320754</v>
      </c>
      <c r="M385" s="2">
        <v>384</v>
      </c>
      <c r="N385" s="5">
        <f t="shared" si="29"/>
        <v>226.01886792452831</v>
      </c>
      <c r="O385" s="2">
        <f t="shared" si="30"/>
        <v>390</v>
      </c>
    </row>
    <row r="386" spans="1:15" x14ac:dyDescent="0.3">
      <c r="A386" s="2" t="s">
        <v>4</v>
      </c>
      <c r="B386" s="2" t="s">
        <v>72</v>
      </c>
      <c r="C386" s="2" t="s">
        <v>416</v>
      </c>
      <c r="D386" s="2">
        <v>15310</v>
      </c>
      <c r="E386" s="2">
        <v>324</v>
      </c>
      <c r="F386" s="5">
        <v>76.415094339622641</v>
      </c>
      <c r="G386" s="2">
        <v>20</v>
      </c>
      <c r="H386" s="2">
        <v>80</v>
      </c>
      <c r="I386" s="11">
        <v>3117</v>
      </c>
      <c r="J386" s="11">
        <f t="shared" ref="J386:J449" si="31">RANK(I386,$I$2:$I$425)</f>
        <v>221</v>
      </c>
      <c r="K386" s="12">
        <f t="shared" ref="K386:K449" si="32">J386/424*100</f>
        <v>52.122641509433961</v>
      </c>
      <c r="L386" s="5">
        <v>156.41509433962264</v>
      </c>
      <c r="M386" s="2">
        <v>385</v>
      </c>
      <c r="N386" s="5">
        <f t="shared" ref="N386:N425" si="33">F386+H386+K386</f>
        <v>208.53773584905662</v>
      </c>
      <c r="O386" s="2">
        <f t="shared" si="30"/>
        <v>354</v>
      </c>
    </row>
    <row r="387" spans="1:15" x14ac:dyDescent="0.3">
      <c r="A387" s="2" t="s">
        <v>4</v>
      </c>
      <c r="B387" s="2" t="s">
        <v>74</v>
      </c>
      <c r="C387" s="2" t="s">
        <v>417</v>
      </c>
      <c r="D387" s="2">
        <v>17393</v>
      </c>
      <c r="E387" s="2">
        <v>294</v>
      </c>
      <c r="F387" s="5">
        <v>69.339622641509436</v>
      </c>
      <c r="G387" s="2">
        <v>22</v>
      </c>
      <c r="H387" s="2">
        <v>88</v>
      </c>
      <c r="I387" s="11">
        <v>4027</v>
      </c>
      <c r="J387" s="11">
        <f t="shared" si="31"/>
        <v>115</v>
      </c>
      <c r="K387" s="12">
        <f t="shared" si="32"/>
        <v>27.122641509433965</v>
      </c>
      <c r="L387" s="5">
        <v>157.33962264150944</v>
      </c>
      <c r="M387" s="2">
        <v>386</v>
      </c>
      <c r="N387" s="5">
        <f t="shared" si="33"/>
        <v>184.46226415094341</v>
      </c>
      <c r="O387" s="2">
        <f t="shared" ref="O387:O425" si="34">RANK(N387,$N$2:$N$425,1)</f>
        <v>298</v>
      </c>
    </row>
    <row r="388" spans="1:15" x14ac:dyDescent="0.3">
      <c r="A388" s="2" t="s">
        <v>4</v>
      </c>
      <c r="B388" s="2" t="s">
        <v>64</v>
      </c>
      <c r="C388" s="2" t="s">
        <v>418</v>
      </c>
      <c r="D388" s="2">
        <v>11604</v>
      </c>
      <c r="E388" s="2">
        <v>384</v>
      </c>
      <c r="F388" s="5">
        <v>90.566037735849065</v>
      </c>
      <c r="G388" s="2">
        <v>17</v>
      </c>
      <c r="H388" s="2">
        <v>68</v>
      </c>
      <c r="I388" s="11">
        <v>2360</v>
      </c>
      <c r="J388" s="11">
        <f t="shared" si="31"/>
        <v>318</v>
      </c>
      <c r="K388" s="12">
        <f t="shared" si="32"/>
        <v>75</v>
      </c>
      <c r="L388" s="5">
        <v>158.56603773584908</v>
      </c>
      <c r="M388" s="2">
        <v>387</v>
      </c>
      <c r="N388" s="5">
        <f t="shared" si="33"/>
        <v>233.56603773584908</v>
      </c>
      <c r="O388" s="2">
        <f t="shared" si="34"/>
        <v>397</v>
      </c>
    </row>
    <row r="389" spans="1:15" x14ac:dyDescent="0.3">
      <c r="A389" s="2" t="s">
        <v>4</v>
      </c>
      <c r="B389" s="2" t="s">
        <v>60</v>
      </c>
      <c r="C389" s="2" t="s">
        <v>419</v>
      </c>
      <c r="D389" s="2">
        <v>11097</v>
      </c>
      <c r="E389" s="2">
        <v>389</v>
      </c>
      <c r="F389" s="5">
        <v>91.745283018867923</v>
      </c>
      <c r="G389" s="2">
        <v>17</v>
      </c>
      <c r="H389" s="2">
        <v>68</v>
      </c>
      <c r="I389" s="11">
        <v>4346</v>
      </c>
      <c r="J389" s="11">
        <f t="shared" si="31"/>
        <v>85</v>
      </c>
      <c r="K389" s="12">
        <f t="shared" si="32"/>
        <v>20.047169811320757</v>
      </c>
      <c r="L389" s="5">
        <v>159.74528301886792</v>
      </c>
      <c r="M389" s="2">
        <v>388</v>
      </c>
      <c r="N389" s="5">
        <f t="shared" si="33"/>
        <v>179.79245283018867</v>
      </c>
      <c r="O389" s="2">
        <f t="shared" si="34"/>
        <v>291</v>
      </c>
    </row>
    <row r="390" spans="1:15" x14ac:dyDescent="0.3">
      <c r="A390" s="2" t="s">
        <v>4</v>
      </c>
      <c r="B390" s="2" t="s">
        <v>76</v>
      </c>
      <c r="C390" s="2" t="s">
        <v>420</v>
      </c>
      <c r="D390" s="2">
        <v>19339</v>
      </c>
      <c r="E390" s="2">
        <v>254</v>
      </c>
      <c r="F390" s="5">
        <v>59.905660377358494</v>
      </c>
      <c r="G390" s="2">
        <v>25</v>
      </c>
      <c r="H390" s="2">
        <v>100</v>
      </c>
      <c r="I390" s="11">
        <v>5340</v>
      </c>
      <c r="J390" s="11">
        <f t="shared" si="31"/>
        <v>37</v>
      </c>
      <c r="K390" s="12">
        <f t="shared" si="32"/>
        <v>8.7264150943396217</v>
      </c>
      <c r="L390" s="5">
        <v>159.90566037735849</v>
      </c>
      <c r="M390" s="2">
        <v>389</v>
      </c>
      <c r="N390" s="5">
        <f t="shared" si="33"/>
        <v>168.6320754716981</v>
      </c>
      <c r="O390" s="2">
        <f t="shared" si="34"/>
        <v>263</v>
      </c>
    </row>
    <row r="391" spans="1:15" x14ac:dyDescent="0.3">
      <c r="A391" s="2" t="s">
        <v>4</v>
      </c>
      <c r="B391" s="2" t="s">
        <v>68</v>
      </c>
      <c r="C391" s="2" t="s">
        <v>421</v>
      </c>
      <c r="D391" s="2">
        <v>18138</v>
      </c>
      <c r="E391" s="2">
        <v>276</v>
      </c>
      <c r="F391" s="5">
        <v>65.094339622641513</v>
      </c>
      <c r="G391" s="2">
        <v>24</v>
      </c>
      <c r="H391" s="2">
        <v>96</v>
      </c>
      <c r="I391" s="11">
        <v>2420</v>
      </c>
      <c r="J391" s="11">
        <f t="shared" si="31"/>
        <v>314</v>
      </c>
      <c r="K391" s="12">
        <f t="shared" si="32"/>
        <v>74.056603773584911</v>
      </c>
      <c r="L391" s="5">
        <v>161.09433962264151</v>
      </c>
      <c r="M391" s="2">
        <v>390</v>
      </c>
      <c r="N391" s="5">
        <f t="shared" si="33"/>
        <v>235.15094339622641</v>
      </c>
      <c r="O391" s="2">
        <f t="shared" si="34"/>
        <v>399</v>
      </c>
    </row>
    <row r="392" spans="1:15" x14ac:dyDescent="0.3">
      <c r="A392" s="2" t="s">
        <v>4</v>
      </c>
      <c r="B392" s="2" t="s">
        <v>76</v>
      </c>
      <c r="C392" s="2" t="s">
        <v>422</v>
      </c>
      <c r="D392" s="2">
        <v>18750</v>
      </c>
      <c r="E392" s="2">
        <v>262</v>
      </c>
      <c r="F392" s="5">
        <v>61.79245283018868</v>
      </c>
      <c r="G392" s="2">
        <v>25</v>
      </c>
      <c r="H392" s="2">
        <v>100</v>
      </c>
      <c r="I392" s="11">
        <v>4001</v>
      </c>
      <c r="J392" s="11">
        <f t="shared" si="31"/>
        <v>117</v>
      </c>
      <c r="K392" s="12">
        <f t="shared" si="32"/>
        <v>27.594339622641513</v>
      </c>
      <c r="L392" s="5">
        <v>161.79245283018867</v>
      </c>
      <c r="M392" s="2">
        <v>391</v>
      </c>
      <c r="N392" s="5">
        <f t="shared" si="33"/>
        <v>189.38679245283018</v>
      </c>
      <c r="O392" s="2">
        <f t="shared" si="34"/>
        <v>316</v>
      </c>
    </row>
    <row r="393" spans="1:15" x14ac:dyDescent="0.3">
      <c r="A393" s="2" t="s">
        <v>4</v>
      </c>
      <c r="B393" s="2" t="s">
        <v>74</v>
      </c>
      <c r="C393" s="2" t="s">
        <v>423</v>
      </c>
      <c r="D393" s="2">
        <v>16073</v>
      </c>
      <c r="E393" s="2">
        <v>314</v>
      </c>
      <c r="F393" s="5">
        <v>74.056603773584911</v>
      </c>
      <c r="G393" s="2">
        <v>22</v>
      </c>
      <c r="H393" s="2">
        <v>88</v>
      </c>
      <c r="I393" s="11">
        <v>4426</v>
      </c>
      <c r="J393" s="11">
        <f t="shared" si="31"/>
        <v>80</v>
      </c>
      <c r="K393" s="12">
        <f t="shared" si="32"/>
        <v>18.867924528301888</v>
      </c>
      <c r="L393" s="5">
        <v>162.05660377358492</v>
      </c>
      <c r="M393" s="2">
        <v>392</v>
      </c>
      <c r="N393" s="5">
        <f t="shared" si="33"/>
        <v>180.92452830188682</v>
      </c>
      <c r="O393" s="2">
        <f t="shared" si="34"/>
        <v>293</v>
      </c>
    </row>
    <row r="394" spans="1:15" x14ac:dyDescent="0.3">
      <c r="A394" s="2" t="s">
        <v>4</v>
      </c>
      <c r="B394" s="2" t="s">
        <v>64</v>
      </c>
      <c r="C394" s="2" t="s">
        <v>424</v>
      </c>
      <c r="D394" s="2">
        <v>9618</v>
      </c>
      <c r="E394" s="2">
        <v>400</v>
      </c>
      <c r="F394" s="5">
        <v>94.339622641509436</v>
      </c>
      <c r="G394" s="2">
        <v>17</v>
      </c>
      <c r="H394" s="2">
        <v>68</v>
      </c>
      <c r="I394" s="11">
        <v>2416</v>
      </c>
      <c r="J394" s="11">
        <f t="shared" si="31"/>
        <v>315</v>
      </c>
      <c r="K394" s="12">
        <f t="shared" si="32"/>
        <v>74.29245283018868</v>
      </c>
      <c r="L394" s="5">
        <v>162.33962264150944</v>
      </c>
      <c r="M394" s="2">
        <v>393</v>
      </c>
      <c r="N394" s="5">
        <f t="shared" si="33"/>
        <v>236.6320754716981</v>
      </c>
      <c r="O394" s="2">
        <f t="shared" si="34"/>
        <v>400</v>
      </c>
    </row>
    <row r="395" spans="1:15" x14ac:dyDescent="0.3">
      <c r="A395" s="2" t="s">
        <v>4</v>
      </c>
      <c r="B395" s="2" t="s">
        <v>76</v>
      </c>
      <c r="C395" s="2" t="s">
        <v>425</v>
      </c>
      <c r="D395" s="2">
        <v>18577</v>
      </c>
      <c r="E395" s="2">
        <v>266</v>
      </c>
      <c r="F395" s="5">
        <v>62.735849056603776</v>
      </c>
      <c r="G395" s="2">
        <v>25</v>
      </c>
      <c r="H395" s="2">
        <v>100</v>
      </c>
      <c r="I395" s="11">
        <v>3592</v>
      </c>
      <c r="J395" s="11">
        <f t="shared" si="31"/>
        <v>162</v>
      </c>
      <c r="K395" s="12">
        <f t="shared" si="32"/>
        <v>38.20754716981132</v>
      </c>
      <c r="L395" s="5">
        <v>162.73584905660377</v>
      </c>
      <c r="M395" s="2">
        <v>394</v>
      </c>
      <c r="N395" s="5">
        <f t="shared" si="33"/>
        <v>200.94339622641508</v>
      </c>
      <c r="O395" s="2">
        <f t="shared" si="34"/>
        <v>342</v>
      </c>
    </row>
    <row r="396" spans="1:15" x14ac:dyDescent="0.3">
      <c r="A396" s="2" t="s">
        <v>4</v>
      </c>
      <c r="B396" s="2" t="s">
        <v>74</v>
      </c>
      <c r="C396" s="2" t="s">
        <v>426</v>
      </c>
      <c r="D396" s="2">
        <v>15651</v>
      </c>
      <c r="E396" s="2">
        <v>317</v>
      </c>
      <c r="F396" s="5">
        <v>74.764150943396217</v>
      </c>
      <c r="G396" s="2">
        <v>22</v>
      </c>
      <c r="H396" s="2">
        <v>88</v>
      </c>
      <c r="I396" s="11">
        <v>1907</v>
      </c>
      <c r="J396" s="11">
        <f t="shared" si="31"/>
        <v>366</v>
      </c>
      <c r="K396" s="12">
        <f t="shared" si="32"/>
        <v>86.320754716981128</v>
      </c>
      <c r="L396" s="5">
        <v>162.7641509433962</v>
      </c>
      <c r="M396" s="2">
        <v>395</v>
      </c>
      <c r="N396" s="5">
        <f t="shared" si="33"/>
        <v>249.08490566037733</v>
      </c>
      <c r="O396" s="2">
        <f t="shared" si="34"/>
        <v>412</v>
      </c>
    </row>
    <row r="397" spans="1:15" x14ac:dyDescent="0.3">
      <c r="A397" s="2" t="s">
        <v>4</v>
      </c>
      <c r="B397" s="2" t="s">
        <v>64</v>
      </c>
      <c r="C397" s="2" t="s">
        <v>427</v>
      </c>
      <c r="D397" s="2">
        <v>9038</v>
      </c>
      <c r="E397" s="2">
        <v>404</v>
      </c>
      <c r="F397" s="5">
        <v>95.283018867924525</v>
      </c>
      <c r="G397" s="2">
        <v>17</v>
      </c>
      <c r="H397" s="2">
        <v>68</v>
      </c>
      <c r="I397" s="11">
        <v>1606</v>
      </c>
      <c r="J397" s="11">
        <f t="shared" si="31"/>
        <v>392</v>
      </c>
      <c r="K397" s="12">
        <f t="shared" si="32"/>
        <v>92.452830188679243</v>
      </c>
      <c r="L397" s="5">
        <v>163.28301886792451</v>
      </c>
      <c r="M397" s="2">
        <v>396</v>
      </c>
      <c r="N397" s="5">
        <f t="shared" si="33"/>
        <v>255.73584905660374</v>
      </c>
      <c r="O397" s="2">
        <f t="shared" si="34"/>
        <v>414</v>
      </c>
    </row>
    <row r="398" spans="1:15" x14ac:dyDescent="0.3">
      <c r="A398" s="2" t="s">
        <v>4</v>
      </c>
      <c r="B398" s="2" t="s">
        <v>64</v>
      </c>
      <c r="C398" s="2" t="s">
        <v>428</v>
      </c>
      <c r="D398" s="2">
        <v>8928</v>
      </c>
      <c r="E398" s="2">
        <v>406</v>
      </c>
      <c r="F398" s="5">
        <v>95.754716981132077</v>
      </c>
      <c r="G398" s="2">
        <v>17</v>
      </c>
      <c r="H398" s="2">
        <v>68</v>
      </c>
      <c r="I398" s="11">
        <v>2121</v>
      </c>
      <c r="J398" s="11">
        <f t="shared" si="31"/>
        <v>343</v>
      </c>
      <c r="K398" s="12">
        <f t="shared" si="32"/>
        <v>80.896226415094347</v>
      </c>
      <c r="L398" s="5">
        <v>163.75471698113208</v>
      </c>
      <c r="M398" s="2">
        <v>397</v>
      </c>
      <c r="N398" s="5">
        <f t="shared" si="33"/>
        <v>244.65094339622641</v>
      </c>
      <c r="O398" s="2">
        <f t="shared" si="34"/>
        <v>410</v>
      </c>
    </row>
    <row r="399" spans="1:15" x14ac:dyDescent="0.3">
      <c r="A399" s="2" t="s">
        <v>4</v>
      </c>
      <c r="B399" s="2" t="s">
        <v>72</v>
      </c>
      <c r="C399" s="2" t="s">
        <v>429</v>
      </c>
      <c r="D399" s="2">
        <v>13085</v>
      </c>
      <c r="E399" s="2">
        <v>362</v>
      </c>
      <c r="F399" s="5">
        <v>85.377358490566039</v>
      </c>
      <c r="G399" s="2">
        <v>20</v>
      </c>
      <c r="H399" s="2">
        <v>80</v>
      </c>
      <c r="I399" s="11">
        <v>3891</v>
      </c>
      <c r="J399" s="11">
        <f t="shared" si="31"/>
        <v>129</v>
      </c>
      <c r="K399" s="12">
        <f t="shared" si="32"/>
        <v>30.424528301886795</v>
      </c>
      <c r="L399" s="5">
        <v>165.37735849056605</v>
      </c>
      <c r="M399" s="2">
        <v>398</v>
      </c>
      <c r="N399" s="5">
        <f t="shared" si="33"/>
        <v>195.80188679245285</v>
      </c>
      <c r="O399" s="2">
        <f t="shared" si="34"/>
        <v>326</v>
      </c>
    </row>
    <row r="400" spans="1:15" x14ac:dyDescent="0.3">
      <c r="A400" s="2" t="s">
        <v>4</v>
      </c>
      <c r="B400" s="2" t="s">
        <v>72</v>
      </c>
      <c r="C400" s="2" t="s">
        <v>430</v>
      </c>
      <c r="D400" s="2">
        <v>13018</v>
      </c>
      <c r="E400" s="2">
        <v>365</v>
      </c>
      <c r="F400" s="5">
        <v>86.084905660377359</v>
      </c>
      <c r="G400" s="2">
        <v>20</v>
      </c>
      <c r="H400" s="2">
        <v>80</v>
      </c>
      <c r="I400" s="11">
        <v>2587</v>
      </c>
      <c r="J400" s="11">
        <f t="shared" si="31"/>
        <v>290</v>
      </c>
      <c r="K400" s="12">
        <f t="shared" si="32"/>
        <v>68.396226415094347</v>
      </c>
      <c r="L400" s="5">
        <v>166.08490566037736</v>
      </c>
      <c r="M400" s="2">
        <v>399</v>
      </c>
      <c r="N400" s="5">
        <f t="shared" si="33"/>
        <v>234.48113207547169</v>
      </c>
      <c r="O400" s="2">
        <f t="shared" si="34"/>
        <v>398</v>
      </c>
    </row>
    <row r="401" spans="1:15" x14ac:dyDescent="0.3">
      <c r="A401" s="2" t="s">
        <v>4</v>
      </c>
      <c r="B401" s="2" t="s">
        <v>60</v>
      </c>
      <c r="C401" s="2" t="s">
        <v>431</v>
      </c>
      <c r="D401" s="2">
        <v>5277</v>
      </c>
      <c r="E401" s="2">
        <v>423</v>
      </c>
      <c r="F401" s="5">
        <v>99.764150943396217</v>
      </c>
      <c r="G401" s="2">
        <v>17</v>
      </c>
      <c r="H401" s="2">
        <v>68</v>
      </c>
      <c r="I401" s="11">
        <v>2571</v>
      </c>
      <c r="J401" s="11">
        <f t="shared" si="31"/>
        <v>293</v>
      </c>
      <c r="K401" s="12">
        <f t="shared" si="32"/>
        <v>69.103773584905653</v>
      </c>
      <c r="L401" s="5">
        <v>167.7641509433962</v>
      </c>
      <c r="M401" s="2">
        <v>400</v>
      </c>
      <c r="N401" s="5">
        <f t="shared" si="33"/>
        <v>236.86792452830184</v>
      </c>
      <c r="O401" s="2">
        <f t="shared" si="34"/>
        <v>401</v>
      </c>
    </row>
    <row r="402" spans="1:15" x14ac:dyDescent="0.3">
      <c r="A402" s="2" t="s">
        <v>4</v>
      </c>
      <c r="B402" s="2" t="s">
        <v>74</v>
      </c>
      <c r="C402" s="2" t="s">
        <v>432</v>
      </c>
      <c r="D402" s="2">
        <v>14477</v>
      </c>
      <c r="E402" s="2">
        <v>339</v>
      </c>
      <c r="F402" s="5">
        <v>79.952830188679243</v>
      </c>
      <c r="G402" s="2">
        <v>22</v>
      </c>
      <c r="H402" s="2">
        <v>88</v>
      </c>
      <c r="I402" s="11">
        <v>3078</v>
      </c>
      <c r="J402" s="11">
        <f t="shared" si="31"/>
        <v>223</v>
      </c>
      <c r="K402" s="12">
        <f t="shared" si="32"/>
        <v>52.594339622641506</v>
      </c>
      <c r="L402" s="5">
        <v>167.95283018867923</v>
      </c>
      <c r="M402" s="2">
        <v>401</v>
      </c>
      <c r="N402" s="5">
        <f t="shared" si="33"/>
        <v>220.54716981132074</v>
      </c>
      <c r="O402" s="2">
        <f t="shared" si="34"/>
        <v>381</v>
      </c>
    </row>
    <row r="403" spans="1:15" x14ac:dyDescent="0.3">
      <c r="A403" s="2" t="s">
        <v>4</v>
      </c>
      <c r="B403" s="2" t="s">
        <v>74</v>
      </c>
      <c r="C403" s="2" t="s">
        <v>433</v>
      </c>
      <c r="D403" s="2">
        <v>14473</v>
      </c>
      <c r="E403" s="2">
        <v>341</v>
      </c>
      <c r="F403" s="5">
        <v>80.424528301886795</v>
      </c>
      <c r="G403" s="2">
        <v>22</v>
      </c>
      <c r="H403" s="2">
        <v>88</v>
      </c>
      <c r="I403" s="11">
        <v>3451</v>
      </c>
      <c r="J403" s="11">
        <f t="shared" si="31"/>
        <v>179</v>
      </c>
      <c r="K403" s="12">
        <f t="shared" si="32"/>
        <v>42.216981132075468</v>
      </c>
      <c r="L403" s="5">
        <v>168.4245283018868</v>
      </c>
      <c r="M403" s="2">
        <v>402</v>
      </c>
      <c r="N403" s="5">
        <f t="shared" si="33"/>
        <v>210.64150943396226</v>
      </c>
      <c r="O403" s="2">
        <f t="shared" si="34"/>
        <v>355</v>
      </c>
    </row>
    <row r="404" spans="1:15" x14ac:dyDescent="0.3">
      <c r="A404" s="2" t="s">
        <v>4</v>
      </c>
      <c r="B404" s="2" t="s">
        <v>74</v>
      </c>
      <c r="C404" s="2" t="s">
        <v>434</v>
      </c>
      <c r="D404" s="2">
        <v>14133</v>
      </c>
      <c r="E404" s="2">
        <v>345</v>
      </c>
      <c r="F404" s="5">
        <v>81.367924528301884</v>
      </c>
      <c r="G404" s="2">
        <v>22</v>
      </c>
      <c r="H404" s="2">
        <v>88</v>
      </c>
      <c r="I404" s="11">
        <v>2815</v>
      </c>
      <c r="J404" s="11">
        <f t="shared" si="31"/>
        <v>263</v>
      </c>
      <c r="K404" s="12">
        <f t="shared" si="32"/>
        <v>62.028301886792448</v>
      </c>
      <c r="L404" s="5">
        <v>169.3679245283019</v>
      </c>
      <c r="M404" s="2">
        <v>403</v>
      </c>
      <c r="N404" s="5">
        <f t="shared" si="33"/>
        <v>231.39622641509436</v>
      </c>
      <c r="O404" s="2">
        <f t="shared" si="34"/>
        <v>395</v>
      </c>
    </row>
    <row r="405" spans="1:15" x14ac:dyDescent="0.3">
      <c r="A405" s="2" t="s">
        <v>4</v>
      </c>
      <c r="B405" s="2" t="s">
        <v>66</v>
      </c>
      <c r="C405" s="2" t="s">
        <v>435</v>
      </c>
      <c r="D405" s="2">
        <v>11607</v>
      </c>
      <c r="E405" s="2">
        <v>382</v>
      </c>
      <c r="F405" s="5">
        <v>90.094339622641513</v>
      </c>
      <c r="G405" s="2">
        <v>20</v>
      </c>
      <c r="H405" s="2">
        <v>80</v>
      </c>
      <c r="I405" s="11">
        <v>2499</v>
      </c>
      <c r="J405" s="11">
        <f t="shared" si="31"/>
        <v>308</v>
      </c>
      <c r="K405" s="12">
        <f t="shared" si="32"/>
        <v>72.641509433962256</v>
      </c>
      <c r="L405" s="5">
        <v>170.09433962264151</v>
      </c>
      <c r="M405" s="2">
        <v>404</v>
      </c>
      <c r="N405" s="5">
        <f t="shared" si="33"/>
        <v>242.73584905660377</v>
      </c>
      <c r="O405" s="2">
        <f t="shared" si="34"/>
        <v>407</v>
      </c>
    </row>
    <row r="406" spans="1:15" x14ac:dyDescent="0.3">
      <c r="A406" s="2" t="s">
        <v>4</v>
      </c>
      <c r="B406" s="2" t="s">
        <v>70</v>
      </c>
      <c r="C406" s="2" t="s">
        <v>436</v>
      </c>
      <c r="D406" s="2">
        <v>14866</v>
      </c>
      <c r="E406" s="2">
        <v>333</v>
      </c>
      <c r="F406" s="5">
        <v>78.537735849056602</v>
      </c>
      <c r="G406" s="2">
        <v>23</v>
      </c>
      <c r="H406" s="2">
        <v>92</v>
      </c>
      <c r="I406" s="11">
        <v>3446</v>
      </c>
      <c r="J406" s="11">
        <f t="shared" si="31"/>
        <v>181</v>
      </c>
      <c r="K406" s="12">
        <f t="shared" si="32"/>
        <v>42.688679245283019</v>
      </c>
      <c r="L406" s="5">
        <v>170.53773584905662</v>
      </c>
      <c r="M406" s="2">
        <v>405</v>
      </c>
      <c r="N406" s="5">
        <f t="shared" si="33"/>
        <v>213.22641509433964</v>
      </c>
      <c r="O406" s="2">
        <f t="shared" si="34"/>
        <v>363</v>
      </c>
    </row>
    <row r="407" spans="1:15" x14ac:dyDescent="0.3">
      <c r="A407" s="2" t="s">
        <v>4</v>
      </c>
      <c r="B407" s="2" t="s">
        <v>74</v>
      </c>
      <c r="C407" s="2" t="s">
        <v>437</v>
      </c>
      <c r="D407" s="2">
        <v>13732</v>
      </c>
      <c r="E407" s="2">
        <v>353</v>
      </c>
      <c r="F407" s="5">
        <v>83.254716981132077</v>
      </c>
      <c r="G407" s="2">
        <v>22</v>
      </c>
      <c r="H407" s="2">
        <v>88</v>
      </c>
      <c r="I407" s="11">
        <v>2602</v>
      </c>
      <c r="J407" s="11">
        <f t="shared" si="31"/>
        <v>289</v>
      </c>
      <c r="K407" s="12">
        <f t="shared" si="32"/>
        <v>68.160377358490564</v>
      </c>
      <c r="L407" s="5">
        <v>171.25471698113208</v>
      </c>
      <c r="M407" s="2">
        <v>406</v>
      </c>
      <c r="N407" s="5">
        <f t="shared" si="33"/>
        <v>239.41509433962264</v>
      </c>
      <c r="O407" s="2">
        <f t="shared" si="34"/>
        <v>406</v>
      </c>
    </row>
    <row r="408" spans="1:15" x14ac:dyDescent="0.3">
      <c r="A408" s="2" t="s">
        <v>4</v>
      </c>
      <c r="B408" s="2" t="s">
        <v>76</v>
      </c>
      <c r="C408" s="2" t="s">
        <v>438</v>
      </c>
      <c r="D408" s="2">
        <v>16540</v>
      </c>
      <c r="E408" s="2">
        <v>304</v>
      </c>
      <c r="F408" s="5">
        <v>71.698113207547166</v>
      </c>
      <c r="G408" s="2">
        <v>25</v>
      </c>
      <c r="H408" s="2">
        <v>100</v>
      </c>
      <c r="I408" s="11">
        <v>4828</v>
      </c>
      <c r="J408" s="11">
        <f t="shared" si="31"/>
        <v>64</v>
      </c>
      <c r="K408" s="12">
        <f t="shared" si="32"/>
        <v>15.09433962264151</v>
      </c>
      <c r="L408" s="5">
        <v>171.69811320754718</v>
      </c>
      <c r="M408" s="2">
        <v>407</v>
      </c>
      <c r="N408" s="5">
        <f t="shared" si="33"/>
        <v>186.79245283018869</v>
      </c>
      <c r="O408" s="2">
        <f t="shared" si="34"/>
        <v>302</v>
      </c>
    </row>
    <row r="409" spans="1:15" x14ac:dyDescent="0.3">
      <c r="A409" s="2" t="s">
        <v>4</v>
      </c>
      <c r="B409" s="2" t="s">
        <v>68</v>
      </c>
      <c r="C409" s="2" t="s">
        <v>439</v>
      </c>
      <c r="D409" s="2">
        <v>15410</v>
      </c>
      <c r="E409" s="2">
        <v>321</v>
      </c>
      <c r="F409" s="5">
        <v>75.70754716981132</v>
      </c>
      <c r="G409" s="2">
        <v>24</v>
      </c>
      <c r="H409" s="2">
        <v>96</v>
      </c>
      <c r="I409" s="11">
        <v>1776</v>
      </c>
      <c r="J409" s="11">
        <f t="shared" si="31"/>
        <v>384</v>
      </c>
      <c r="K409" s="12">
        <f t="shared" si="32"/>
        <v>90.566037735849065</v>
      </c>
      <c r="L409" s="5">
        <v>171.70754716981133</v>
      </c>
      <c r="M409" s="2">
        <v>408</v>
      </c>
      <c r="N409" s="5">
        <f t="shared" si="33"/>
        <v>262.27358490566041</v>
      </c>
      <c r="O409" s="2">
        <f t="shared" si="34"/>
        <v>417</v>
      </c>
    </row>
    <row r="410" spans="1:15" x14ac:dyDescent="0.3">
      <c r="A410" s="2" t="s">
        <v>4</v>
      </c>
      <c r="B410" s="2" t="s">
        <v>72</v>
      </c>
      <c r="C410" s="2" t="s">
        <v>440</v>
      </c>
      <c r="D410" s="2">
        <v>10646</v>
      </c>
      <c r="E410" s="2">
        <v>393</v>
      </c>
      <c r="F410" s="5">
        <v>92.688679245283026</v>
      </c>
      <c r="G410" s="2">
        <v>20</v>
      </c>
      <c r="H410" s="2">
        <v>80</v>
      </c>
      <c r="I410" s="11">
        <v>2669</v>
      </c>
      <c r="J410" s="11">
        <f t="shared" si="31"/>
        <v>280</v>
      </c>
      <c r="K410" s="12">
        <f t="shared" si="32"/>
        <v>66.037735849056602</v>
      </c>
      <c r="L410" s="5">
        <v>172.68867924528303</v>
      </c>
      <c r="M410" s="2">
        <v>409</v>
      </c>
      <c r="N410" s="5">
        <f t="shared" si="33"/>
        <v>238.72641509433964</v>
      </c>
      <c r="O410" s="2">
        <f t="shared" si="34"/>
        <v>405</v>
      </c>
    </row>
    <row r="411" spans="1:15" x14ac:dyDescent="0.3">
      <c r="A411" s="2" t="s">
        <v>4</v>
      </c>
      <c r="B411" s="2" t="s">
        <v>76</v>
      </c>
      <c r="C411" s="2" t="s">
        <v>441</v>
      </c>
      <c r="D411" s="2">
        <v>16077</v>
      </c>
      <c r="E411" s="2">
        <v>312</v>
      </c>
      <c r="F411" s="5">
        <v>73.584905660377359</v>
      </c>
      <c r="G411" s="2">
        <v>25</v>
      </c>
      <c r="H411" s="2">
        <v>100</v>
      </c>
      <c r="I411" s="11">
        <v>3207</v>
      </c>
      <c r="J411" s="11">
        <f t="shared" si="31"/>
        <v>212</v>
      </c>
      <c r="K411" s="12">
        <f t="shared" si="32"/>
        <v>50</v>
      </c>
      <c r="L411" s="5">
        <v>173.58490566037736</v>
      </c>
      <c r="M411" s="2">
        <v>410</v>
      </c>
      <c r="N411" s="5">
        <f t="shared" si="33"/>
        <v>223.58490566037736</v>
      </c>
      <c r="O411" s="2">
        <f t="shared" si="34"/>
        <v>386</v>
      </c>
    </row>
    <row r="412" spans="1:15" x14ac:dyDescent="0.3">
      <c r="A412" s="2" t="s">
        <v>4</v>
      </c>
      <c r="B412" s="2" t="s">
        <v>70</v>
      </c>
      <c r="C412" s="2" t="s">
        <v>442</v>
      </c>
      <c r="D412" s="2">
        <v>13223</v>
      </c>
      <c r="E412" s="2">
        <v>359</v>
      </c>
      <c r="F412" s="5">
        <v>84.669811320754718</v>
      </c>
      <c r="G412" s="2">
        <v>23</v>
      </c>
      <c r="H412" s="2">
        <v>92</v>
      </c>
      <c r="I412" s="11">
        <v>2820</v>
      </c>
      <c r="J412" s="11">
        <f t="shared" si="31"/>
        <v>262</v>
      </c>
      <c r="K412" s="12">
        <f t="shared" si="32"/>
        <v>61.79245283018868</v>
      </c>
      <c r="L412" s="5">
        <v>176.66981132075472</v>
      </c>
      <c r="M412" s="2">
        <v>411</v>
      </c>
      <c r="N412" s="5">
        <f t="shared" si="33"/>
        <v>238.46226415094338</v>
      </c>
      <c r="O412" s="2">
        <f t="shared" si="34"/>
        <v>404</v>
      </c>
    </row>
    <row r="413" spans="1:15" x14ac:dyDescent="0.3">
      <c r="A413" s="2" t="s">
        <v>4</v>
      </c>
      <c r="B413" s="2" t="s">
        <v>76</v>
      </c>
      <c r="C413" s="2" t="s">
        <v>443</v>
      </c>
      <c r="D413" s="2">
        <v>15060</v>
      </c>
      <c r="E413" s="2">
        <v>329</v>
      </c>
      <c r="F413" s="5">
        <v>77.594339622641513</v>
      </c>
      <c r="G413" s="2">
        <v>25</v>
      </c>
      <c r="H413" s="2">
        <v>100</v>
      </c>
      <c r="I413" s="11">
        <v>2243</v>
      </c>
      <c r="J413" s="11">
        <f t="shared" si="31"/>
        <v>332</v>
      </c>
      <c r="K413" s="12">
        <f t="shared" si="32"/>
        <v>78.301886792452834</v>
      </c>
      <c r="L413" s="5">
        <v>177.59433962264151</v>
      </c>
      <c r="M413" s="2">
        <v>412</v>
      </c>
      <c r="N413" s="5">
        <f t="shared" si="33"/>
        <v>255.89622641509436</v>
      </c>
      <c r="O413" s="2">
        <f t="shared" si="34"/>
        <v>415</v>
      </c>
    </row>
    <row r="414" spans="1:15" x14ac:dyDescent="0.3">
      <c r="A414" s="2" t="s">
        <v>4</v>
      </c>
      <c r="B414" s="2" t="s">
        <v>68</v>
      </c>
      <c r="C414" s="2" t="s">
        <v>444</v>
      </c>
      <c r="D414" s="2">
        <v>13745</v>
      </c>
      <c r="E414" s="2">
        <v>352</v>
      </c>
      <c r="F414" s="5">
        <v>83.018867924528308</v>
      </c>
      <c r="G414" s="2">
        <v>24</v>
      </c>
      <c r="H414" s="2">
        <v>96</v>
      </c>
      <c r="I414" s="11">
        <v>3390</v>
      </c>
      <c r="J414" s="11">
        <f t="shared" si="31"/>
        <v>189</v>
      </c>
      <c r="K414" s="12">
        <f t="shared" si="32"/>
        <v>44.575471698113205</v>
      </c>
      <c r="L414" s="5">
        <v>179.01886792452831</v>
      </c>
      <c r="M414" s="2">
        <v>413</v>
      </c>
      <c r="N414" s="5">
        <f t="shared" si="33"/>
        <v>223.59433962264151</v>
      </c>
      <c r="O414" s="2">
        <f t="shared" si="34"/>
        <v>387</v>
      </c>
    </row>
    <row r="415" spans="1:15" x14ac:dyDescent="0.3">
      <c r="A415" s="2" t="s">
        <v>4</v>
      </c>
      <c r="B415" s="2" t="s">
        <v>70</v>
      </c>
      <c r="C415" s="2" t="s">
        <v>445</v>
      </c>
      <c r="D415" s="2">
        <v>11923</v>
      </c>
      <c r="E415" s="2">
        <v>379</v>
      </c>
      <c r="F415" s="5">
        <v>89.386792452830193</v>
      </c>
      <c r="G415" s="2">
        <v>23</v>
      </c>
      <c r="H415" s="2">
        <v>92</v>
      </c>
      <c r="I415" s="11">
        <v>2092</v>
      </c>
      <c r="J415" s="11">
        <f t="shared" si="31"/>
        <v>348</v>
      </c>
      <c r="K415" s="12">
        <f t="shared" si="32"/>
        <v>82.075471698113205</v>
      </c>
      <c r="L415" s="5">
        <v>181.38679245283021</v>
      </c>
      <c r="M415" s="2">
        <v>414</v>
      </c>
      <c r="N415" s="5">
        <f t="shared" si="33"/>
        <v>263.46226415094338</v>
      </c>
      <c r="O415" s="2">
        <f t="shared" si="34"/>
        <v>418</v>
      </c>
    </row>
    <row r="416" spans="1:15" x14ac:dyDescent="0.3">
      <c r="A416" s="2" t="s">
        <v>4</v>
      </c>
      <c r="B416" s="2" t="s">
        <v>76</v>
      </c>
      <c r="C416" s="2" t="s">
        <v>446</v>
      </c>
      <c r="D416" s="2">
        <v>13864</v>
      </c>
      <c r="E416" s="2">
        <v>349</v>
      </c>
      <c r="F416" s="5">
        <v>82.311320754716974</v>
      </c>
      <c r="G416" s="2">
        <v>25</v>
      </c>
      <c r="H416" s="2">
        <v>100</v>
      </c>
      <c r="I416" s="11">
        <v>3007</v>
      </c>
      <c r="J416" s="11">
        <f t="shared" si="31"/>
        <v>238</v>
      </c>
      <c r="K416" s="12">
        <f t="shared" si="32"/>
        <v>56.132075471698116</v>
      </c>
      <c r="L416" s="5">
        <v>182.31132075471697</v>
      </c>
      <c r="M416" s="2">
        <v>415</v>
      </c>
      <c r="N416" s="5">
        <f t="shared" si="33"/>
        <v>238.44339622641508</v>
      </c>
      <c r="O416" s="2">
        <f t="shared" si="34"/>
        <v>403</v>
      </c>
    </row>
    <row r="417" spans="1:15" x14ac:dyDescent="0.3">
      <c r="A417" s="2" t="s">
        <v>4</v>
      </c>
      <c r="B417" s="2" t="s">
        <v>68</v>
      </c>
      <c r="C417" s="2" t="s">
        <v>447</v>
      </c>
      <c r="D417" s="2">
        <v>13013</v>
      </c>
      <c r="E417" s="2">
        <v>366</v>
      </c>
      <c r="F417" s="5">
        <v>86.320754716981128</v>
      </c>
      <c r="G417" s="2">
        <v>24</v>
      </c>
      <c r="H417" s="2">
        <v>96</v>
      </c>
      <c r="I417" s="11">
        <v>1513</v>
      </c>
      <c r="J417" s="11">
        <f t="shared" si="31"/>
        <v>397</v>
      </c>
      <c r="K417" s="12">
        <f t="shared" si="32"/>
        <v>93.632075471698116</v>
      </c>
      <c r="L417" s="5">
        <v>182.32075471698113</v>
      </c>
      <c r="M417" s="2">
        <v>416</v>
      </c>
      <c r="N417" s="5">
        <f t="shared" si="33"/>
        <v>275.95283018867923</v>
      </c>
      <c r="O417" s="2">
        <f t="shared" si="34"/>
        <v>422</v>
      </c>
    </row>
    <row r="418" spans="1:15" x14ac:dyDescent="0.3">
      <c r="A418" s="2" t="s">
        <v>4</v>
      </c>
      <c r="B418" s="2" t="s">
        <v>74</v>
      </c>
      <c r="C418" s="2" t="s">
        <v>448</v>
      </c>
      <c r="D418" s="2">
        <v>8792</v>
      </c>
      <c r="E418" s="2">
        <v>407</v>
      </c>
      <c r="F418" s="5">
        <v>95.990566037735846</v>
      </c>
      <c r="G418" s="2">
        <v>22</v>
      </c>
      <c r="H418" s="2">
        <v>88</v>
      </c>
      <c r="I418" s="11">
        <v>1890</v>
      </c>
      <c r="J418" s="11">
        <f t="shared" si="31"/>
        <v>369</v>
      </c>
      <c r="K418" s="12">
        <f t="shared" si="32"/>
        <v>87.028301886792448</v>
      </c>
      <c r="L418" s="5">
        <v>183.99056603773585</v>
      </c>
      <c r="M418" s="2">
        <v>417</v>
      </c>
      <c r="N418" s="5">
        <f t="shared" si="33"/>
        <v>271.01886792452831</v>
      </c>
      <c r="O418" s="2">
        <f t="shared" si="34"/>
        <v>421</v>
      </c>
    </row>
    <row r="419" spans="1:15" x14ac:dyDescent="0.3">
      <c r="A419" s="2" t="s">
        <v>4</v>
      </c>
      <c r="B419" s="2" t="s">
        <v>70</v>
      </c>
      <c r="C419" s="2" t="s">
        <v>449</v>
      </c>
      <c r="D419" s="2">
        <v>10669</v>
      </c>
      <c r="E419" s="2">
        <v>392</v>
      </c>
      <c r="F419" s="5">
        <v>92.452830188679243</v>
      </c>
      <c r="G419" s="2">
        <v>23</v>
      </c>
      <c r="H419" s="2">
        <v>92</v>
      </c>
      <c r="I419" s="11">
        <v>2876</v>
      </c>
      <c r="J419" s="11">
        <f t="shared" si="31"/>
        <v>254</v>
      </c>
      <c r="K419" s="12">
        <f t="shared" si="32"/>
        <v>59.905660377358494</v>
      </c>
      <c r="L419" s="5">
        <v>184.45283018867923</v>
      </c>
      <c r="M419" s="2">
        <v>418</v>
      </c>
      <c r="N419" s="5">
        <f t="shared" si="33"/>
        <v>244.35849056603772</v>
      </c>
      <c r="O419" s="2">
        <f t="shared" si="34"/>
        <v>409</v>
      </c>
    </row>
    <row r="420" spans="1:15" x14ac:dyDescent="0.3">
      <c r="A420" s="2" t="s">
        <v>4</v>
      </c>
      <c r="B420" s="2" t="s">
        <v>74</v>
      </c>
      <c r="C420" s="2" t="s">
        <v>450</v>
      </c>
      <c r="D420" s="2">
        <v>8466</v>
      </c>
      <c r="E420" s="2">
        <v>412</v>
      </c>
      <c r="F420" s="5">
        <v>97.169811320754718</v>
      </c>
      <c r="G420" s="2">
        <v>22</v>
      </c>
      <c r="H420" s="2">
        <v>88</v>
      </c>
      <c r="I420" s="11">
        <v>3134</v>
      </c>
      <c r="J420" s="11">
        <f t="shared" si="31"/>
        <v>220</v>
      </c>
      <c r="K420" s="12">
        <f t="shared" si="32"/>
        <v>51.886792452830186</v>
      </c>
      <c r="L420" s="5">
        <v>185.16981132075472</v>
      </c>
      <c r="M420" s="2">
        <v>419</v>
      </c>
      <c r="N420" s="5">
        <f t="shared" si="33"/>
        <v>237.0566037735849</v>
      </c>
      <c r="O420" s="2">
        <f t="shared" si="34"/>
        <v>402</v>
      </c>
    </row>
    <row r="421" spans="1:15" x14ac:dyDescent="0.3">
      <c r="A421" s="2" t="s">
        <v>4</v>
      </c>
      <c r="B421" s="2" t="s">
        <v>68</v>
      </c>
      <c r="C421" s="2" t="s">
        <v>451</v>
      </c>
      <c r="D421" s="2">
        <v>10476</v>
      </c>
      <c r="E421" s="2">
        <v>397</v>
      </c>
      <c r="F421" s="5">
        <v>93.632075471698116</v>
      </c>
      <c r="G421" s="2">
        <v>24</v>
      </c>
      <c r="H421" s="2">
        <v>96</v>
      </c>
      <c r="I421" s="11">
        <v>2504</v>
      </c>
      <c r="J421" s="11">
        <f t="shared" si="31"/>
        <v>307</v>
      </c>
      <c r="K421" s="12">
        <f t="shared" si="32"/>
        <v>72.405660377358487</v>
      </c>
      <c r="L421" s="5">
        <v>189.6320754716981</v>
      </c>
      <c r="M421" s="2">
        <v>420</v>
      </c>
      <c r="N421" s="5">
        <f t="shared" si="33"/>
        <v>262.03773584905662</v>
      </c>
      <c r="O421" s="2">
        <f t="shared" si="34"/>
        <v>416</v>
      </c>
    </row>
    <row r="422" spans="1:15" x14ac:dyDescent="0.3">
      <c r="A422" s="2" t="s">
        <v>4</v>
      </c>
      <c r="B422" s="2" t="s">
        <v>68</v>
      </c>
      <c r="C422" s="2" t="s">
        <v>452</v>
      </c>
      <c r="D422" s="2">
        <v>10249</v>
      </c>
      <c r="E422" s="2">
        <v>398</v>
      </c>
      <c r="F422" s="5">
        <v>93.867924528301884</v>
      </c>
      <c r="G422" s="2">
        <v>24</v>
      </c>
      <c r="H422" s="2">
        <v>96</v>
      </c>
      <c r="I422" s="11">
        <v>1872</v>
      </c>
      <c r="J422" s="11">
        <f t="shared" si="31"/>
        <v>371</v>
      </c>
      <c r="K422" s="12">
        <f t="shared" si="32"/>
        <v>87.5</v>
      </c>
      <c r="L422" s="5">
        <v>189.8679245283019</v>
      </c>
      <c r="M422" s="2">
        <v>421</v>
      </c>
      <c r="N422" s="5">
        <f t="shared" si="33"/>
        <v>277.3679245283019</v>
      </c>
      <c r="O422" s="2">
        <f t="shared" si="34"/>
        <v>423</v>
      </c>
    </row>
    <row r="423" spans="1:15" x14ac:dyDescent="0.3">
      <c r="A423" s="2" t="s">
        <v>4</v>
      </c>
      <c r="B423" s="2" t="s">
        <v>68</v>
      </c>
      <c r="C423" s="2" t="s">
        <v>453</v>
      </c>
      <c r="D423" s="2">
        <v>9107</v>
      </c>
      <c r="E423" s="2">
        <v>403</v>
      </c>
      <c r="F423" s="5">
        <v>95.047169811320757</v>
      </c>
      <c r="G423" s="2">
        <v>24</v>
      </c>
      <c r="H423" s="2">
        <v>96</v>
      </c>
      <c r="I423" s="11">
        <v>1674</v>
      </c>
      <c r="J423" s="11">
        <f t="shared" si="31"/>
        <v>389</v>
      </c>
      <c r="K423" s="12">
        <f t="shared" si="32"/>
        <v>91.745283018867923</v>
      </c>
      <c r="L423" s="5">
        <v>191.04716981132077</v>
      </c>
      <c r="M423" s="2">
        <v>422</v>
      </c>
      <c r="N423" s="5">
        <f t="shared" si="33"/>
        <v>282.79245283018872</v>
      </c>
      <c r="O423" s="2">
        <f t="shared" si="34"/>
        <v>424</v>
      </c>
    </row>
    <row r="424" spans="1:15" x14ac:dyDescent="0.3">
      <c r="A424" s="2" t="s">
        <v>4</v>
      </c>
      <c r="B424" s="2" t="s">
        <v>76</v>
      </c>
      <c r="C424" s="2" t="s">
        <v>454</v>
      </c>
      <c r="D424" s="2">
        <v>8599</v>
      </c>
      <c r="E424" s="2">
        <v>410</v>
      </c>
      <c r="F424" s="5">
        <v>96.698113207547166</v>
      </c>
      <c r="G424" s="2">
        <v>25</v>
      </c>
      <c r="H424" s="2">
        <v>100</v>
      </c>
      <c r="I424" s="11">
        <v>2517</v>
      </c>
      <c r="J424" s="11">
        <f t="shared" si="31"/>
        <v>306</v>
      </c>
      <c r="K424" s="12">
        <f t="shared" si="32"/>
        <v>72.169811320754718</v>
      </c>
      <c r="L424" s="5">
        <v>196.69811320754718</v>
      </c>
      <c r="M424" s="2">
        <v>423</v>
      </c>
      <c r="N424" s="5">
        <f t="shared" si="33"/>
        <v>268.8679245283019</v>
      </c>
      <c r="O424" s="2">
        <f t="shared" si="34"/>
        <v>420</v>
      </c>
    </row>
    <row r="425" spans="1:15" x14ac:dyDescent="0.3">
      <c r="A425" s="2" t="s">
        <v>4</v>
      </c>
      <c r="B425" s="2" t="s">
        <v>76</v>
      </c>
      <c r="C425" s="2" t="s">
        <v>455</v>
      </c>
      <c r="D425" s="2">
        <v>7805</v>
      </c>
      <c r="E425" s="2">
        <v>415</v>
      </c>
      <c r="F425" s="5">
        <v>97.877358490566039</v>
      </c>
      <c r="G425" s="2">
        <v>25</v>
      </c>
      <c r="H425" s="2">
        <v>100</v>
      </c>
      <c r="I425" s="11">
        <v>2564</v>
      </c>
      <c r="J425" s="11">
        <f t="shared" si="31"/>
        <v>295</v>
      </c>
      <c r="K425" s="12">
        <f t="shared" si="32"/>
        <v>69.575471698113205</v>
      </c>
      <c r="L425" s="5">
        <v>197.87735849056605</v>
      </c>
      <c r="M425" s="2">
        <v>424</v>
      </c>
      <c r="N425" s="5">
        <f t="shared" si="33"/>
        <v>267.45283018867929</v>
      </c>
      <c r="O425" s="2">
        <f t="shared" si="34"/>
        <v>419</v>
      </c>
    </row>
  </sheetData>
  <sortState ref="Q2:S26">
    <sortCondition ref="S2:S26"/>
  </sortState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pivot_hottime_houly_2018_ed (2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2019-07-03T05:08:42Z</dcterms:created>
  <dcterms:modified xsi:type="dcterms:W3CDTF">2019-07-04T07:56:14Z</dcterms:modified>
</cp:coreProperties>
</file>