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rya\Desktop\"/>
    </mc:Choice>
  </mc:AlternateContent>
  <xr:revisionPtr revIDLastSave="0" documentId="8_{35B7ACC6-EC1E-4D7D-AD6A-4169E36463D2}" xr6:coauthVersionLast="45" xr6:coauthVersionMax="45" xr10:uidLastSave="{00000000-0000-0000-0000-000000000000}"/>
  <bookViews>
    <workbookView xWindow="-96" yWindow="-96" windowWidth="23232" windowHeight="12552" activeTab="1" xr2:uid="{4551F73C-F07E-4225-8895-245B7D7C65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L3" i="2"/>
  <c r="L4" i="2"/>
  <c r="L5" i="2"/>
  <c r="L6" i="2"/>
  <c r="L7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D6" i="2" l="1"/>
  <c r="F5" i="2"/>
  <c r="F3" i="2"/>
  <c r="D8" i="2"/>
  <c r="D7" i="2"/>
  <c r="H6" i="2"/>
  <c r="H4" i="2"/>
  <c r="D5" i="2"/>
  <c r="D4" i="2"/>
  <c r="F4" i="2"/>
  <c r="G8" i="2"/>
  <c r="G7" i="2"/>
  <c r="G5" i="2"/>
  <c r="C8" i="2"/>
  <c r="H8" i="2"/>
  <c r="E8" i="2"/>
  <c r="G6" i="2"/>
  <c r="E7" i="2"/>
  <c r="G4" i="2"/>
  <c r="E5" i="2"/>
  <c r="E4" i="2"/>
  <c r="H7" i="2"/>
  <c r="F8" i="2"/>
  <c r="C4" i="2"/>
  <c r="H5" i="2"/>
  <c r="F6" i="2"/>
  <c r="E6" i="2"/>
  <c r="C7" i="2"/>
  <c r="C6" i="2"/>
  <c r="C5" i="2"/>
  <c r="F7" i="2"/>
  <c r="C3" i="2"/>
  <c r="E3" i="2"/>
  <c r="G3" i="2"/>
  <c r="H3" i="2"/>
  <c r="D3" i="2"/>
  <c r="D14" i="2" l="1"/>
  <c r="D12" i="2"/>
  <c r="D13" i="2"/>
  <c r="F12" i="2"/>
  <c r="D16" i="2" l="1"/>
  <c r="D15" i="2"/>
</calcChain>
</file>

<file path=xl/sharedStrings.xml><?xml version="1.0" encoding="utf-8"?>
<sst xmlns="http://schemas.openxmlformats.org/spreadsheetml/2006/main" count="85" uniqueCount="50">
  <si>
    <t>Arsenal</t>
  </si>
  <si>
    <t>Aston Villa</t>
  </si>
  <si>
    <t>Bournemouth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</si>
  <si>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</si>
  <si>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</si>
  <si>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</si>
  <si>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</si>
  <si>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</si>
  <si>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</si>
  <si>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</si>
  <si>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</si>
  <si>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</si>
  <si>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</si>
  <si>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</si>
  <si>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</si>
  <si>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</si>
  <si>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</si>
  <si>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</si>
  <si>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</si>
  <si>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</si>
  <si>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QPR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</si>
  <si>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</si>
  <si>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</si>
  <si>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</si>
  <si>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</si>
  <si>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</si>
  <si>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</si>
  <si>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</si>
  <si>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</si>
  <si>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</si>
  <si>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Wolves</t>
  </si>
  <si>
    <t>Team</t>
  </si>
  <si>
    <t>Home Attack</t>
  </si>
  <si>
    <t>Home Defence</t>
  </si>
  <si>
    <t>Away Attack</t>
  </si>
  <si>
    <t>Away Defence</t>
  </si>
  <si>
    <t>Overall Home Scored</t>
  </si>
  <si>
    <t>lambdH</t>
  </si>
  <si>
    <t>lambdA</t>
  </si>
  <si>
    <t>Overall Away Scored</t>
  </si>
  <si>
    <t>Goals Scored by Home Team</t>
  </si>
  <si>
    <t>Goals Scored by Away Team</t>
  </si>
  <si>
    <t>5+</t>
  </si>
  <si>
    <t>ProbT</t>
  </si>
  <si>
    <t>ProbH</t>
  </si>
  <si>
    <t>ProbA</t>
  </si>
  <si>
    <t>SCOREH</t>
  </si>
  <si>
    <t>SCOREA</t>
  </si>
  <si>
    <t>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</si>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</sst>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"/>
    <numFmt numFmtId="177" formatCode="0.00000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4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8503-8C6F-4AEA-BDC6-72CB1EFDBF1E}">
  <dimension ref="A1:J32"/>
  <sheetViews>
    <sheetView workbookViewId="0">
      <pane ySplit="1" topLeftCell="A6" activePane="bottomLeft" state="frozen"/>
      <selection pane="bottomLeft" activeCell="I1" sqref="I1:J32"/>
    </sheetView>
  </sheetViews>
  <sheetFormatPr defaultColWidth="11.41796875" defaultRowHeight="14.4" x14ac:dyDescent="0.55000000000000004"/>
  <sheetData>
    <row r="1" spans="1:10" ht="22.8" x14ac:dyDescent="0.55000000000000004">
      <c r="A1" s="2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39</v>
      </c>
      <c r="I1" s="1" t="s">
        <v>37</v>
      </c>
      <c r="J1" s="1" t="s">
        <v>38</v>
      </c>
    </row>
    <row r="2" spans="1:10" x14ac:dyDescent="0.55000000000000004">
      <c r="A2" s="1">
        <v>0</v>
      </c>
      <c r="B2" s="1" t="s">
        <v>0</v>
      </c>
      <c r="C2" s="1">
        <v>1.5135099999999999</v>
      </c>
      <c r="D2" s="1">
        <v>0.68857000000000002</v>
      </c>
      <c r="E2" s="1">
        <v>1.3467579999999999</v>
      </c>
      <c r="F2" s="1">
        <v>0.87442900000000001</v>
      </c>
      <c r="G2" s="1">
        <v>1.5058409238882799</v>
      </c>
      <c r="H2" s="1">
        <v>1.2009504870480801</v>
      </c>
      <c r="I2" s="8">
        <f>C2*F2*G2</f>
        <v>1.9929157655004579</v>
      </c>
      <c r="J2" s="8">
        <f>E2*D2*H2</f>
        <v>1.1136860092280385</v>
      </c>
    </row>
    <row r="3" spans="1:10" x14ac:dyDescent="0.55000000000000004">
      <c r="A3" s="1">
        <v>1</v>
      </c>
      <c r="B3" s="1" t="s">
        <v>1</v>
      </c>
      <c r="C3" s="1">
        <v>0.81312300000000004</v>
      </c>
      <c r="D3" s="1">
        <v>1.2978890000000001</v>
      </c>
      <c r="E3" s="1">
        <v>0.87929299999999999</v>
      </c>
      <c r="F3" s="1">
        <v>1.182437</v>
      </c>
      <c r="G3" s="1">
        <v>1.5058409238882799</v>
      </c>
      <c r="H3" s="1">
        <v>1.2009504870480801</v>
      </c>
      <c r="I3" s="8">
        <f t="shared" ref="I3:I32" si="0">C3*F3*G3</f>
        <v>1.4478159350635207</v>
      </c>
      <c r="J3" s="8">
        <f t="shared" ref="J3:J32" si="1">E3*D3*H3</f>
        <v>1.3705543742805584</v>
      </c>
    </row>
    <row r="4" spans="1:10" x14ac:dyDescent="0.55000000000000004">
      <c r="A4" s="1">
        <v>2</v>
      </c>
      <c r="B4" s="1" t="s">
        <v>2</v>
      </c>
      <c r="C4" s="1">
        <v>1.0456719999999999</v>
      </c>
      <c r="D4" s="1">
        <v>1.1907179999999999</v>
      </c>
      <c r="E4" s="1">
        <v>1.0107250000000001</v>
      </c>
      <c r="F4" s="1">
        <v>1.1662939999999999</v>
      </c>
      <c r="G4" s="1">
        <v>1.5058409238882799</v>
      </c>
      <c r="H4" s="1">
        <v>1.2009504870480801</v>
      </c>
      <c r="I4" s="8">
        <f t="shared" si="0"/>
        <v>1.8364648322107726</v>
      </c>
      <c r="J4" s="8">
        <f t="shared" si="1"/>
        <v>1.4453300408447618</v>
      </c>
    </row>
    <row r="5" spans="1:10" x14ac:dyDescent="0.55000000000000004">
      <c r="A5" s="1">
        <v>3</v>
      </c>
      <c r="B5" s="1" t="s">
        <v>3</v>
      </c>
      <c r="C5" s="1">
        <v>0.79999799999999999</v>
      </c>
      <c r="D5" s="1">
        <v>1.0918749999999999</v>
      </c>
      <c r="E5" s="1">
        <v>0.78382700000000005</v>
      </c>
      <c r="F5" s="1">
        <v>0.956654</v>
      </c>
      <c r="G5" s="1">
        <v>1.5058409238882799</v>
      </c>
      <c r="H5" s="1">
        <v>1.2009504870480801</v>
      </c>
      <c r="I5" s="8">
        <f t="shared" si="0"/>
        <v>1.1524521134236483</v>
      </c>
      <c r="J5" s="8">
        <f t="shared" si="1"/>
        <v>1.0278227926361112</v>
      </c>
    </row>
    <row r="6" spans="1:10" x14ac:dyDescent="0.55000000000000004">
      <c r="A6" s="1">
        <v>4</v>
      </c>
      <c r="B6" s="1" t="s">
        <v>4</v>
      </c>
      <c r="C6" s="1">
        <v>0.80347599999999997</v>
      </c>
      <c r="D6" s="1">
        <v>0.90868300000000002</v>
      </c>
      <c r="E6" s="1">
        <v>0.83494599999999997</v>
      </c>
      <c r="F6" s="1">
        <v>0.97272400000000003</v>
      </c>
      <c r="G6" s="1">
        <v>1.5058409238882799</v>
      </c>
      <c r="H6" s="1">
        <v>1.2009504870480801</v>
      </c>
      <c r="I6" s="8">
        <f t="shared" si="0"/>
        <v>1.1769056176800472</v>
      </c>
      <c r="J6" s="8">
        <f t="shared" si="1"/>
        <v>0.91116261903989249</v>
      </c>
    </row>
    <row r="7" spans="1:10" x14ac:dyDescent="0.55000000000000004">
      <c r="A7" s="1">
        <v>5</v>
      </c>
      <c r="B7" s="1" t="s">
        <v>5</v>
      </c>
      <c r="C7" s="1">
        <v>0.80732099999999996</v>
      </c>
      <c r="D7" s="1">
        <v>1.5286249999999999</v>
      </c>
      <c r="E7" s="1">
        <v>0.62568699999999999</v>
      </c>
      <c r="F7" s="1">
        <v>0.99327200000000004</v>
      </c>
      <c r="G7" s="1">
        <v>1.5058409238882799</v>
      </c>
      <c r="H7" s="1">
        <v>1.2009504870480801</v>
      </c>
      <c r="I7" s="8">
        <f t="shared" si="0"/>
        <v>1.2075177910949491</v>
      </c>
      <c r="J7" s="8">
        <f t="shared" si="1"/>
        <v>1.1486380330335069</v>
      </c>
    </row>
    <row r="8" spans="1:10" x14ac:dyDescent="0.55000000000000004">
      <c r="A8" s="1">
        <v>6</v>
      </c>
      <c r="B8" s="1" t="s">
        <v>6</v>
      </c>
      <c r="C8" s="1">
        <v>1.4082220000000001</v>
      </c>
      <c r="D8" s="1">
        <v>0.716113</v>
      </c>
      <c r="E8" s="1">
        <v>1.5047109999999999</v>
      </c>
      <c r="F8" s="1">
        <v>0.79141300000000003</v>
      </c>
      <c r="G8" s="1">
        <v>1.5058409238882799</v>
      </c>
      <c r="H8" s="1">
        <v>1.2009504870480801</v>
      </c>
      <c r="I8" s="8">
        <f t="shared" si="0"/>
        <v>1.6782374197432988</v>
      </c>
      <c r="J8" s="8">
        <f t="shared" si="1"/>
        <v>1.294075920779828</v>
      </c>
    </row>
    <row r="9" spans="1:10" x14ac:dyDescent="0.55000000000000004">
      <c r="A9" s="1">
        <v>7</v>
      </c>
      <c r="B9" s="1" t="s">
        <v>7</v>
      </c>
      <c r="C9" s="1">
        <v>0.82255999999999996</v>
      </c>
      <c r="D9" s="1">
        <v>0.95022600000000002</v>
      </c>
      <c r="E9" s="1">
        <v>1.130611</v>
      </c>
      <c r="F9" s="1">
        <v>0.95191000000000003</v>
      </c>
      <c r="G9" s="1">
        <v>1.5058409238882799</v>
      </c>
      <c r="H9" s="1">
        <v>1.2009504870480801</v>
      </c>
      <c r="I9" s="8">
        <f t="shared" si="0"/>
        <v>1.1790780958506417</v>
      </c>
      <c r="J9" s="8">
        <f t="shared" si="1"/>
        <v>1.2902243041261523</v>
      </c>
    </row>
    <row r="10" spans="1:10" x14ac:dyDescent="0.55000000000000004">
      <c r="A10" s="1">
        <v>8</v>
      </c>
      <c r="B10" s="1" t="s">
        <v>8</v>
      </c>
      <c r="C10" s="1">
        <v>1.2042269999999999</v>
      </c>
      <c r="D10" s="1">
        <v>0.86759799999999998</v>
      </c>
      <c r="E10" s="1">
        <v>0.99759799999999998</v>
      </c>
      <c r="F10" s="1">
        <v>0.94084100000000004</v>
      </c>
      <c r="G10" s="1">
        <v>1.5058409238882799</v>
      </c>
      <c r="H10" s="1">
        <v>1.2009504870480801</v>
      </c>
      <c r="I10" s="8">
        <f t="shared" si="0"/>
        <v>1.7060968881409684</v>
      </c>
      <c r="J10" s="8">
        <f t="shared" si="1"/>
        <v>1.03943949539987</v>
      </c>
    </row>
    <row r="11" spans="1:10" x14ac:dyDescent="0.55000000000000004">
      <c r="A11" s="1">
        <v>9</v>
      </c>
      <c r="B11" s="1" t="s">
        <v>9</v>
      </c>
      <c r="C11" s="1">
        <v>0.81808499999999995</v>
      </c>
      <c r="D11" s="1">
        <v>1.4674799999999999</v>
      </c>
      <c r="E11" s="1">
        <v>0.65841499999999997</v>
      </c>
      <c r="F11" s="1">
        <v>1.339315</v>
      </c>
      <c r="G11" s="1">
        <v>1.5058409238882799</v>
      </c>
      <c r="H11" s="1">
        <v>1.2009504870480801</v>
      </c>
      <c r="I11" s="8">
        <f t="shared" si="0"/>
        <v>1.6499100132511824</v>
      </c>
      <c r="J11" s="8">
        <f t="shared" si="1"/>
        <v>1.1603713839331264</v>
      </c>
    </row>
    <row r="12" spans="1:10" x14ac:dyDescent="0.55000000000000004">
      <c r="A12" s="1">
        <v>10</v>
      </c>
      <c r="B12" s="1" t="s">
        <v>10</v>
      </c>
      <c r="C12" s="1">
        <v>0.49976999999999999</v>
      </c>
      <c r="D12" s="1">
        <v>1.126355</v>
      </c>
      <c r="E12" s="1">
        <v>0.57755699999999999</v>
      </c>
      <c r="F12" s="1">
        <v>1.2496</v>
      </c>
      <c r="G12" s="1">
        <v>1.5058409238882799</v>
      </c>
      <c r="H12" s="1">
        <v>1.2009504870480801</v>
      </c>
      <c r="I12" s="8">
        <f t="shared" si="0"/>
        <v>0.94041661851714442</v>
      </c>
      <c r="J12" s="8">
        <f t="shared" si="1"/>
        <v>0.7812593820274385</v>
      </c>
    </row>
    <row r="13" spans="1:10" x14ac:dyDescent="0.55000000000000004">
      <c r="A13" s="1">
        <v>11</v>
      </c>
      <c r="B13" s="1" t="s">
        <v>11</v>
      </c>
      <c r="C13" s="1">
        <v>0.98230600000000001</v>
      </c>
      <c r="D13" s="1">
        <v>1.238713</v>
      </c>
      <c r="E13" s="1">
        <v>0.42457299999999998</v>
      </c>
      <c r="F13" s="1">
        <v>1.2610429999999999</v>
      </c>
      <c r="G13" s="1">
        <v>1.5058409238882799</v>
      </c>
      <c r="H13" s="1">
        <v>1.2009504870480801</v>
      </c>
      <c r="I13" s="9">
        <f t="shared" si="0"/>
        <v>1.8653304859993489</v>
      </c>
      <c r="J13" s="9">
        <f t="shared" si="1"/>
        <v>0.63160879749894194</v>
      </c>
    </row>
    <row r="14" spans="1:10" x14ac:dyDescent="0.55000000000000004">
      <c r="A14" s="1">
        <v>12</v>
      </c>
      <c r="B14" s="1" t="s">
        <v>12</v>
      </c>
      <c r="C14" s="1">
        <v>0.85217200000000004</v>
      </c>
      <c r="D14" s="1">
        <v>1.4012389999999999</v>
      </c>
      <c r="E14" s="1">
        <v>1.524108</v>
      </c>
      <c r="F14" s="1">
        <v>1.116096</v>
      </c>
      <c r="G14" s="1">
        <v>1.5058409238882799</v>
      </c>
      <c r="H14" s="1">
        <v>1.2009504870480801</v>
      </c>
      <c r="I14" s="8">
        <f t="shared" si="0"/>
        <v>1.4322139771248552</v>
      </c>
      <c r="J14" s="8">
        <f t="shared" si="1"/>
        <v>2.5647973815248735</v>
      </c>
    </row>
    <row r="15" spans="1:10" x14ac:dyDescent="0.55000000000000004">
      <c r="A15" s="1">
        <v>13</v>
      </c>
      <c r="B15" s="1" t="s">
        <v>13</v>
      </c>
      <c r="C15" s="1">
        <v>1.151583</v>
      </c>
      <c r="D15" s="1">
        <v>0.80562699999999998</v>
      </c>
      <c r="E15" s="1">
        <v>1.396638</v>
      </c>
      <c r="F15" s="1">
        <v>0.94084100000000004</v>
      </c>
      <c r="G15" s="1">
        <v>1.5058409238882799</v>
      </c>
      <c r="H15" s="1">
        <v>1.2009504870480801</v>
      </c>
      <c r="I15" s="8">
        <f t="shared" si="0"/>
        <v>1.6315131389148729</v>
      </c>
      <c r="J15" s="8">
        <f t="shared" si="1"/>
        <v>1.3512725972606632</v>
      </c>
    </row>
    <row r="16" spans="1:10" x14ac:dyDescent="0.55000000000000004">
      <c r="A16" s="1">
        <v>14</v>
      </c>
      <c r="B16" s="1" t="s">
        <v>14</v>
      </c>
      <c r="C16" s="1">
        <v>1.759679</v>
      </c>
      <c r="D16" s="1">
        <v>0.64619099999999996</v>
      </c>
      <c r="E16" s="1">
        <v>1.5405850000000001</v>
      </c>
      <c r="F16" s="1">
        <v>0.72943899999999995</v>
      </c>
      <c r="G16" s="1">
        <v>1.5058409238882799</v>
      </c>
      <c r="H16" s="1">
        <v>1.2009504870480801</v>
      </c>
      <c r="I16" s="8">
        <f t="shared" si="0"/>
        <v>1.9328650193866963</v>
      </c>
      <c r="J16" s="8">
        <f t="shared" si="1"/>
        <v>1.1955608154979354</v>
      </c>
    </row>
    <row r="17" spans="1:10" x14ac:dyDescent="0.55000000000000004">
      <c r="A17" s="1">
        <v>15</v>
      </c>
      <c r="B17" s="1" t="s">
        <v>15</v>
      </c>
      <c r="C17" s="1">
        <v>1.9721690000000001</v>
      </c>
      <c r="D17" s="1">
        <v>0.62534699999999999</v>
      </c>
      <c r="E17" s="1">
        <v>1.795677</v>
      </c>
      <c r="F17" s="1">
        <v>0.59217699999999995</v>
      </c>
      <c r="G17" s="1">
        <v>1.5058409238882799</v>
      </c>
      <c r="H17" s="1">
        <v>1.2009504870480801</v>
      </c>
      <c r="I17" s="8">
        <f t="shared" si="0"/>
        <v>1.7586311408857616</v>
      </c>
      <c r="J17" s="8">
        <f t="shared" si="1"/>
        <v>1.3485727919830997</v>
      </c>
    </row>
    <row r="18" spans="1:10" x14ac:dyDescent="0.55000000000000004">
      <c r="A18" s="1">
        <v>16</v>
      </c>
      <c r="B18" s="6" t="s">
        <v>16</v>
      </c>
      <c r="C18" s="6">
        <v>1.235096</v>
      </c>
      <c r="D18" s="6">
        <v>0.62534699999999999</v>
      </c>
      <c r="E18" s="6">
        <v>1.3633839999999999</v>
      </c>
      <c r="F18" s="6">
        <v>0.70286400000000004</v>
      </c>
      <c r="G18" s="6">
        <v>1.5058409238882799</v>
      </c>
      <c r="H18" s="6">
        <v>1.2009504870480801</v>
      </c>
      <c r="I18" s="10">
        <f t="shared" si="0"/>
        <v>1.3072273048148602</v>
      </c>
      <c r="J18" s="10">
        <f t="shared" si="1"/>
        <v>1.02391608703853</v>
      </c>
    </row>
    <row r="19" spans="1:10" x14ac:dyDescent="0.55000000000000004">
      <c r="A19" s="1">
        <v>17</v>
      </c>
      <c r="B19" s="1" t="s">
        <v>17</v>
      </c>
      <c r="C19" s="1">
        <v>0.65354500000000004</v>
      </c>
      <c r="D19" s="1">
        <v>0.92522000000000004</v>
      </c>
      <c r="E19" s="1">
        <v>0.48129699999999997</v>
      </c>
      <c r="F19" s="1">
        <v>0.96123099999999995</v>
      </c>
      <c r="G19" s="1">
        <v>1.5058409238882799</v>
      </c>
      <c r="H19" s="1">
        <v>1.2009504870480801</v>
      </c>
      <c r="I19" s="8">
        <f t="shared" si="0"/>
        <v>0.94598088428539095</v>
      </c>
      <c r="J19" s="8">
        <f t="shared" si="1"/>
        <v>0.53478998962306556</v>
      </c>
    </row>
    <row r="20" spans="1:10" x14ac:dyDescent="0.55000000000000004">
      <c r="A20" s="1">
        <v>18</v>
      </c>
      <c r="B20" s="1" t="s">
        <v>18</v>
      </c>
      <c r="C20" s="1">
        <v>0.93686000000000003</v>
      </c>
      <c r="D20" s="1">
        <v>0.95539099999999999</v>
      </c>
      <c r="E20" s="1">
        <v>0.78237599999999996</v>
      </c>
      <c r="F20" s="1">
        <v>1.04169</v>
      </c>
      <c r="G20" s="1">
        <v>1.5058409238882799</v>
      </c>
      <c r="H20" s="1">
        <v>1.2009504870480801</v>
      </c>
      <c r="I20" s="8">
        <f t="shared" si="0"/>
        <v>1.4695768010683752</v>
      </c>
      <c r="J20" s="8">
        <f t="shared" si="1"/>
        <v>0.89768045211502345</v>
      </c>
    </row>
    <row r="21" spans="1:10" x14ac:dyDescent="0.55000000000000004">
      <c r="A21" s="1">
        <v>19</v>
      </c>
      <c r="B21" s="1" t="s">
        <v>19</v>
      </c>
      <c r="C21" s="1">
        <v>0.86498600000000003</v>
      </c>
      <c r="D21" s="1">
        <v>1.3476030000000001</v>
      </c>
      <c r="E21" s="1">
        <v>0.48129699999999997</v>
      </c>
      <c r="F21" s="1">
        <v>1.2015389999999999</v>
      </c>
      <c r="G21" s="1">
        <v>1.5058409238882799</v>
      </c>
      <c r="H21" s="1">
        <v>1.2009504870480801</v>
      </c>
      <c r="I21" s="8">
        <f t="shared" si="0"/>
        <v>1.5650421765659772</v>
      </c>
      <c r="J21" s="8">
        <f t="shared" si="1"/>
        <v>0.77893322062429693</v>
      </c>
    </row>
    <row r="22" spans="1:10" x14ac:dyDescent="0.55000000000000004">
      <c r="A22" s="1">
        <v>20</v>
      </c>
      <c r="B22" s="1" t="s">
        <v>20</v>
      </c>
      <c r="C22" s="1">
        <v>0.48695500000000003</v>
      </c>
      <c r="D22" s="1">
        <v>1.019083</v>
      </c>
      <c r="E22" s="1">
        <v>1.3716980000000001</v>
      </c>
      <c r="F22" s="1">
        <v>1.643705</v>
      </c>
      <c r="G22" s="1">
        <v>1.5058409238882799</v>
      </c>
      <c r="H22" s="1">
        <v>1.2009504870480801</v>
      </c>
      <c r="I22" s="8">
        <f t="shared" si="0"/>
        <v>1.2052906884529844</v>
      </c>
      <c r="J22" s="8">
        <f t="shared" si="1"/>
        <v>1.6787775967599901</v>
      </c>
    </row>
    <row r="23" spans="1:10" x14ac:dyDescent="0.55000000000000004">
      <c r="A23" s="1">
        <v>21</v>
      </c>
      <c r="B23" s="1" t="s">
        <v>21</v>
      </c>
      <c r="C23" s="1">
        <v>0.75965000000000005</v>
      </c>
      <c r="D23" s="1">
        <v>0.70316699999999999</v>
      </c>
      <c r="E23" s="1">
        <v>0.65841499999999997</v>
      </c>
      <c r="F23" s="1">
        <v>0.90099399999999996</v>
      </c>
      <c r="G23" s="1">
        <v>1.5058409238882799</v>
      </c>
      <c r="H23" s="1">
        <v>1.2009504870480801</v>
      </c>
      <c r="I23" s="10">
        <f t="shared" si="0"/>
        <v>1.0306579006340435</v>
      </c>
      <c r="J23" s="10">
        <f t="shared" si="1"/>
        <v>0.55601089277271565</v>
      </c>
    </row>
    <row r="24" spans="1:10" x14ac:dyDescent="0.55000000000000004">
      <c r="A24" s="1">
        <v>22</v>
      </c>
      <c r="B24" s="1" t="s">
        <v>22</v>
      </c>
      <c r="C24" s="1">
        <v>1.009325</v>
      </c>
      <c r="D24" s="1">
        <v>1.028348</v>
      </c>
      <c r="E24" s="1">
        <v>1.0462800000000001</v>
      </c>
      <c r="F24" s="1">
        <v>0.86106700000000003</v>
      </c>
      <c r="G24" s="1">
        <v>1.5058409238882799</v>
      </c>
      <c r="H24" s="1">
        <v>1.2009504870480801</v>
      </c>
      <c r="I24" s="8">
        <f t="shared" si="0"/>
        <v>1.3087210008772101</v>
      </c>
      <c r="J24" s="8">
        <f t="shared" si="1"/>
        <v>1.2921506015106528</v>
      </c>
    </row>
    <row r="25" spans="1:10" x14ac:dyDescent="0.55000000000000004">
      <c r="A25" s="1">
        <v>23</v>
      </c>
      <c r="B25" s="1" t="s">
        <v>23</v>
      </c>
      <c r="C25" s="1">
        <v>0.94847300000000001</v>
      </c>
      <c r="D25" s="1">
        <v>1.0152810000000001</v>
      </c>
      <c r="E25" s="1">
        <v>0.78976500000000005</v>
      </c>
      <c r="F25" s="1">
        <v>1.0330809999999999</v>
      </c>
      <c r="G25" s="1">
        <v>1.5058409238882799</v>
      </c>
      <c r="H25" s="1">
        <v>1.2009504870480801</v>
      </c>
      <c r="I25" s="8">
        <f t="shared" si="0"/>
        <v>1.4754973789431372</v>
      </c>
      <c r="J25" s="8">
        <f t="shared" si="1"/>
        <v>0.96296221101843449</v>
      </c>
    </row>
    <row r="26" spans="1:10" x14ac:dyDescent="0.55000000000000004">
      <c r="A26" s="1">
        <v>24</v>
      </c>
      <c r="B26" s="1" t="s">
        <v>24</v>
      </c>
      <c r="C26" s="1">
        <v>0.69935099999999994</v>
      </c>
      <c r="D26" s="1">
        <v>1.0732900000000001</v>
      </c>
      <c r="E26" s="1">
        <v>0.89541400000000004</v>
      </c>
      <c r="F26" s="1">
        <v>1.154145</v>
      </c>
      <c r="G26" s="1">
        <v>1.5058409238882799</v>
      </c>
      <c r="H26" s="1">
        <v>1.2009504870480801</v>
      </c>
      <c r="I26" s="8">
        <f t="shared" si="0"/>
        <v>1.2154432059269846</v>
      </c>
      <c r="J26" s="8">
        <f t="shared" si="1"/>
        <v>1.1541601254916045</v>
      </c>
    </row>
    <row r="27" spans="1:10" x14ac:dyDescent="0.55000000000000004">
      <c r="A27" s="1">
        <v>25</v>
      </c>
      <c r="B27" s="1" t="s">
        <v>25</v>
      </c>
      <c r="C27" s="1">
        <v>0.84110499999999999</v>
      </c>
      <c r="D27" s="1">
        <v>1.076986</v>
      </c>
      <c r="E27" s="1">
        <v>0.83257300000000001</v>
      </c>
      <c r="F27" s="1">
        <v>1.008575</v>
      </c>
      <c r="G27" s="1">
        <v>1.5058409238882799</v>
      </c>
      <c r="H27" s="1">
        <v>1.2009504870480801</v>
      </c>
      <c r="I27" s="8">
        <f t="shared" si="0"/>
        <v>1.2774311708692632</v>
      </c>
      <c r="J27" s="8">
        <f t="shared" si="1"/>
        <v>1.0768556306864705</v>
      </c>
    </row>
    <row r="28" spans="1:10" x14ac:dyDescent="0.55000000000000004">
      <c r="A28" s="1">
        <v>26</v>
      </c>
      <c r="B28" s="1" t="s">
        <v>26</v>
      </c>
      <c r="C28" s="1">
        <v>1.474146</v>
      </c>
      <c r="D28" s="1">
        <v>0.64619099999999996</v>
      </c>
      <c r="E28" s="1">
        <v>1.5900160000000001</v>
      </c>
      <c r="F28" s="1">
        <v>0.70750100000000005</v>
      </c>
      <c r="G28" s="1">
        <v>1.5058409238882799</v>
      </c>
      <c r="H28" s="1">
        <v>1.2009504870480801</v>
      </c>
      <c r="I28" s="8">
        <f t="shared" si="0"/>
        <v>1.5705315023491198</v>
      </c>
      <c r="J28" s="8">
        <f t="shared" si="1"/>
        <v>1.2339214166143153</v>
      </c>
    </row>
    <row r="29" spans="1:10" x14ac:dyDescent="0.55000000000000004">
      <c r="A29" s="1">
        <v>27</v>
      </c>
      <c r="B29" s="1" t="s">
        <v>27</v>
      </c>
      <c r="C29" s="1">
        <v>0.92265200000000003</v>
      </c>
      <c r="D29" s="1">
        <v>1.0780829999999999</v>
      </c>
      <c r="E29" s="1">
        <v>0.88558700000000001</v>
      </c>
      <c r="F29" s="1">
        <v>1.0958030000000001</v>
      </c>
      <c r="G29" s="1">
        <v>1.5058409238882799</v>
      </c>
      <c r="H29" s="1">
        <v>1.2009504870480801</v>
      </c>
      <c r="I29" s="8">
        <f t="shared" si="0"/>
        <v>1.5224726802310757</v>
      </c>
      <c r="J29" s="8">
        <f t="shared" si="1"/>
        <v>1.1465910121429117</v>
      </c>
    </row>
    <row r="30" spans="1:10" x14ac:dyDescent="0.55000000000000004">
      <c r="A30" s="1">
        <v>28</v>
      </c>
      <c r="B30" s="1" t="s">
        <v>28</v>
      </c>
      <c r="C30" s="1">
        <v>0.85217200000000004</v>
      </c>
      <c r="D30" s="1">
        <v>1.0509299999999999</v>
      </c>
      <c r="E30" s="1">
        <v>0.66392700000000004</v>
      </c>
      <c r="F30" s="1">
        <v>0.86730200000000002</v>
      </c>
      <c r="G30" s="1">
        <v>1.5058409238882799</v>
      </c>
      <c r="H30" s="1">
        <v>1.2009504870480801</v>
      </c>
      <c r="I30" s="8">
        <f t="shared" si="0"/>
        <v>1.1129526911559051</v>
      </c>
      <c r="J30" s="8">
        <f t="shared" si="1"/>
        <v>0.83795215612732254</v>
      </c>
    </row>
    <row r="31" spans="1:10" x14ac:dyDescent="0.55000000000000004">
      <c r="A31" s="1">
        <v>29</v>
      </c>
      <c r="B31" s="1" t="s">
        <v>29</v>
      </c>
      <c r="C31" s="1">
        <v>1.049167</v>
      </c>
      <c r="D31" s="1">
        <v>1.104779</v>
      </c>
      <c r="E31" s="1">
        <v>1.1286639999999999</v>
      </c>
      <c r="F31" s="1">
        <v>0.98721000000000003</v>
      </c>
      <c r="G31" s="1">
        <v>1.5058409238882799</v>
      </c>
      <c r="H31" s="1">
        <v>1.2009504870480801</v>
      </c>
      <c r="I31" s="8">
        <f t="shared" si="0"/>
        <v>1.5596719572403492</v>
      </c>
      <c r="J31" s="8">
        <f t="shared" si="1"/>
        <v>1.4974943276902721</v>
      </c>
    </row>
    <row r="32" spans="1:10" x14ac:dyDescent="0.55000000000000004">
      <c r="A32" s="1">
        <v>30</v>
      </c>
      <c r="B32" s="1" t="s">
        <v>30</v>
      </c>
      <c r="C32" s="1">
        <v>1.0126459999999999</v>
      </c>
      <c r="D32" s="1">
        <v>0.79905400000000004</v>
      </c>
      <c r="E32" s="1">
        <v>0.99759799999999998</v>
      </c>
      <c r="F32" s="1">
        <v>0.77481</v>
      </c>
      <c r="G32" s="1">
        <v>1.5058409238882799</v>
      </c>
      <c r="H32" s="1">
        <v>1.2009504870480801</v>
      </c>
      <c r="I32" s="8">
        <f t="shared" si="0"/>
        <v>1.1814952079443624</v>
      </c>
      <c r="J32" s="8">
        <f t="shared" si="1"/>
        <v>0.95731927293198915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EF00-F562-41A7-A803-1FB64452CEEC}">
  <dimension ref="A1:T32"/>
  <sheetViews>
    <sheetView tabSelected="1" workbookViewId="0">
      <selection activeCell="M14" sqref="M14"/>
    </sheetView>
  </sheetViews>
  <sheetFormatPr defaultRowHeight="14.4" x14ac:dyDescent="0.55000000000000004"/>
  <cols>
    <col min="1" max="1" width="8.578125" customWidth="1"/>
  </cols>
  <sheetData>
    <row r="1" spans="1:20" x14ac:dyDescent="0.55000000000000004">
      <c r="C1" s="5" t="s">
        <v>40</v>
      </c>
      <c r="D1" s="5"/>
      <c r="E1" s="5"/>
      <c r="F1" s="5"/>
      <c r="G1" s="5"/>
      <c r="H1" s="5"/>
      <c r="L1" t="s">
        <v>48</v>
      </c>
      <c r="M1" t="s">
        <v>49</v>
      </c>
      <c r="R1" s="1" t="s">
        <v>31</v>
      </c>
      <c r="S1" s="1" t="s">
        <v>37</v>
      </c>
      <c r="T1" s="1" t="s">
        <v>38</v>
      </c>
    </row>
    <row r="2" spans="1:20" x14ac:dyDescent="0.55000000000000004">
      <c r="A2" s="4" t="s">
        <v>41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 t="s">
        <v>42</v>
      </c>
      <c r="K2">
        <v>0</v>
      </c>
      <c r="L2">
        <f>_xlfn.POISSON.DIST(K2,$T$28,FALSE)</f>
        <v>0.2911486211415234</v>
      </c>
      <c r="M2">
        <f>_xlfn.POISSON.DIST(K2,$S$32,FALSE)</f>
        <v>0.30681963630227599</v>
      </c>
      <c r="R2" s="1" t="s">
        <v>0</v>
      </c>
      <c r="S2" s="7">
        <v>1.9929157655004579</v>
      </c>
      <c r="T2" s="7">
        <v>1.1136860092280385</v>
      </c>
    </row>
    <row r="3" spans="1:20" x14ac:dyDescent="0.55000000000000004">
      <c r="A3" s="4"/>
      <c r="B3" s="3">
        <v>0</v>
      </c>
      <c r="C3">
        <f>$M$2*L2</f>
        <v>8.9330114048551346E-2</v>
      </c>
      <c r="D3">
        <f>$M$3*L2</f>
        <v>0.10554310167348678</v>
      </c>
      <c r="E3">
        <f>$M$4*L2</f>
        <v>6.2349334429404636E-2</v>
      </c>
      <c r="F3">
        <f>$M$5*L2</f>
        <v>2.4555146615620665E-2</v>
      </c>
      <c r="G3">
        <f>$M$6*L2</f>
        <v>7.2529470141817652E-3</v>
      </c>
      <c r="H3">
        <f>$M$7*L2</f>
        <v>1.7138644281460248E-3</v>
      </c>
      <c r="K3">
        <v>1</v>
      </c>
      <c r="L3">
        <f t="shared" ref="L3:L7" si="0">_xlfn.POISSON.DIST(K3,$T$28,FALSE)</f>
        <v>0.35925451904425315</v>
      </c>
      <c r="M3">
        <f t="shared" ref="M3:M7" si="1">_xlfn.POISSON.DIST(K3,$S$32,FALSE)</f>
        <v>0.3625059299943712</v>
      </c>
      <c r="R3" s="1" t="s">
        <v>1</v>
      </c>
      <c r="S3" s="7">
        <v>1.4478159350635207</v>
      </c>
      <c r="T3" s="7">
        <v>1.3705543742805584</v>
      </c>
    </row>
    <row r="4" spans="1:20" ht="22.8" x14ac:dyDescent="0.55000000000000004">
      <c r="A4" s="4"/>
      <c r="B4" s="3">
        <v>1</v>
      </c>
      <c r="C4">
        <f>$M$2*L3</f>
        <v>0.11022634087310683</v>
      </c>
      <c r="D4">
        <f>$M$3*L3</f>
        <v>0.13023189353081752</v>
      </c>
      <c r="E4">
        <f>$M$4*L3</f>
        <v>7.6934179064090669E-2</v>
      </c>
      <c r="F4">
        <f>$M$5*L3</f>
        <v>3.0299121297118863E-2</v>
      </c>
      <c r="G4">
        <f>$M$6*L3</f>
        <v>8.9495666543677327E-3</v>
      </c>
      <c r="H4">
        <f>$M$7*L3</f>
        <v>2.1147740230628262E-3</v>
      </c>
      <c r="K4">
        <v>2</v>
      </c>
      <c r="L4">
        <f t="shared" si="0"/>
        <v>0.2216459225320897</v>
      </c>
      <c r="M4">
        <f t="shared" si="1"/>
        <v>0.21414950956988207</v>
      </c>
      <c r="R4" s="1" t="s">
        <v>2</v>
      </c>
      <c r="S4" s="7">
        <v>1.8364648322107726</v>
      </c>
      <c r="T4" s="7">
        <v>1.4453300408447618</v>
      </c>
    </row>
    <row r="5" spans="1:20" x14ac:dyDescent="0.55000000000000004">
      <c r="A5" s="4"/>
      <c r="B5" s="3">
        <v>2</v>
      </c>
      <c r="C5">
        <f>$M$2*L4</f>
        <v>6.8005321339178207E-2</v>
      </c>
      <c r="D5">
        <f>$M$3*L4</f>
        <v>8.0347961276955537E-2</v>
      </c>
      <c r="E5">
        <f>$M$4*L4</f>
        <v>4.7465365608411081E-2</v>
      </c>
      <c r="F5">
        <f>$M$5*L4</f>
        <v>1.8693367336554939E-2</v>
      </c>
      <c r="G5">
        <f>$M$6*L4</f>
        <v>5.5215309821208362E-3</v>
      </c>
      <c r="H5">
        <f>$M$7*L4</f>
        <v>1.3047324791784188E-3</v>
      </c>
      <c r="K5">
        <v>3</v>
      </c>
      <c r="L5">
        <f t="shared" si="0"/>
        <v>9.1164550239194328E-2</v>
      </c>
      <c r="M5">
        <f t="shared" si="1"/>
        <v>8.4338873113483648E-2</v>
      </c>
      <c r="R5" s="1" t="s">
        <v>3</v>
      </c>
      <c r="S5" s="7">
        <v>1.1524521134236483</v>
      </c>
      <c r="T5" s="7">
        <v>1.0278227926361112</v>
      </c>
    </row>
    <row r="6" spans="1:20" x14ac:dyDescent="0.55000000000000004">
      <c r="A6" s="4"/>
      <c r="B6" s="3">
        <v>3</v>
      </c>
      <c r="C6">
        <f>$M$2*L5</f>
        <v>2.7971074148050171E-2</v>
      </c>
      <c r="D6">
        <f>$M$3*L5</f>
        <v>3.3047690066977713E-2</v>
      </c>
      <c r="E6">
        <f>$M$4*L5</f>
        <v>1.9522843723882341E-2</v>
      </c>
      <c r="F6">
        <f>$M$5*L5</f>
        <v>7.6887154350712156E-3</v>
      </c>
      <c r="G6">
        <f>$M$6*L5</f>
        <v>2.2710451104461251E-3</v>
      </c>
      <c r="H6">
        <f>$M$7*L5</f>
        <v>5.3664578300351411E-4</v>
      </c>
      <c r="K6">
        <v>4</v>
      </c>
      <c r="L6">
        <f t="shared" si="0"/>
        <v>2.8122472744038403E-2</v>
      </c>
      <c r="M6">
        <f t="shared" si="1"/>
        <v>2.4911493606752155E-2</v>
      </c>
      <c r="R6" s="1" t="s">
        <v>4</v>
      </c>
      <c r="S6" s="7">
        <v>1.1769056176800472</v>
      </c>
      <c r="T6" s="7">
        <v>0.91116261903989249</v>
      </c>
    </row>
    <row r="7" spans="1:20" x14ac:dyDescent="0.55000000000000004">
      <c r="A7" s="4"/>
      <c r="B7" s="3">
        <v>4</v>
      </c>
      <c r="C7">
        <f>$M$2*L6</f>
        <v>8.6285268592465325E-3</v>
      </c>
      <c r="D7">
        <f>$M$3*L6</f>
        <v>1.0194563135818997E-2</v>
      </c>
      <c r="E7">
        <f>$M$4*L6</f>
        <v>6.0224137460282001E-3</v>
      </c>
      <c r="F7">
        <f>$M$5*L6</f>
        <v>2.371817660396857E-3</v>
      </c>
      <c r="G7">
        <f>$M$6*L6</f>
        <v>7.0057279996917445E-4</v>
      </c>
      <c r="H7">
        <f>$M$7*L6</f>
        <v>1.6554468119594871E-4</v>
      </c>
      <c r="K7">
        <v>5</v>
      </c>
      <c r="L7">
        <f t="shared" si="0"/>
        <v>6.9401842814042587E-3</v>
      </c>
      <c r="M7">
        <f t="shared" si="1"/>
        <v>5.8865620638228556E-3</v>
      </c>
      <c r="R7" s="1" t="s">
        <v>5</v>
      </c>
      <c r="S7" s="7">
        <v>1.2075177910949491</v>
      </c>
      <c r="T7" s="7">
        <v>1.1486380330335069</v>
      </c>
    </row>
    <row r="8" spans="1:20" x14ac:dyDescent="0.55000000000000004">
      <c r="A8" s="4"/>
      <c r="B8" s="3" t="s">
        <v>42</v>
      </c>
      <c r="C8">
        <f>$M$2*L7</f>
        <v>2.1293848170912274E-3</v>
      </c>
      <c r="D8">
        <f>$M$3*L7</f>
        <v>2.5158579572627676E-3</v>
      </c>
      <c r="E8">
        <f>$M$4*L7</f>
        <v>1.4862370601873265E-3</v>
      </c>
      <c r="F8">
        <f>$M$5*L7</f>
        <v>5.8532732149354746E-4</v>
      </c>
      <c r="G8">
        <f>$M$6*L7</f>
        <v>1.7289035635588399E-4</v>
      </c>
      <c r="H8">
        <f>$M$7*L7</f>
        <v>4.0853825506853992E-5</v>
      </c>
      <c r="R8" s="1" t="s">
        <v>6</v>
      </c>
      <c r="S8" s="7">
        <v>1.6782374197432988</v>
      </c>
      <c r="T8" s="7">
        <v>1.294075920779828</v>
      </c>
    </row>
    <row r="9" spans="1:20" ht="22.8" x14ac:dyDescent="0.55000000000000004">
      <c r="R9" s="1" t="s">
        <v>7</v>
      </c>
      <c r="S9" s="7">
        <v>1.1790780958506417</v>
      </c>
      <c r="T9" s="7">
        <v>1.2902243041261523</v>
      </c>
    </row>
    <row r="10" spans="1:20" x14ac:dyDescent="0.55000000000000004">
      <c r="R10" s="1" t="s">
        <v>8</v>
      </c>
      <c r="S10" s="7">
        <v>1.7060968881409684</v>
      </c>
      <c r="T10" s="7">
        <v>1.03943949539987</v>
      </c>
    </row>
    <row r="11" spans="1:20" x14ac:dyDescent="0.55000000000000004">
      <c r="R11" s="1" t="s">
        <v>9</v>
      </c>
      <c r="S11" s="7">
        <v>1.6499100132511824</v>
      </c>
      <c r="T11" s="7">
        <v>1.1603713839331264</v>
      </c>
    </row>
    <row r="12" spans="1:20" x14ac:dyDescent="0.55000000000000004">
      <c r="C12" t="s">
        <v>43</v>
      </c>
      <c r="D12">
        <f>C3+D4+E5+F6+G7+H8</f>
        <v>0.27545751524832712</v>
      </c>
      <c r="F12">
        <f>MAX(C3:H8)</f>
        <v>0.13023189353081752</v>
      </c>
      <c r="R12" s="1" t="s">
        <v>10</v>
      </c>
      <c r="S12" s="7">
        <v>0.94041661851714442</v>
      </c>
      <c r="T12" s="7">
        <v>0.7812593820274385</v>
      </c>
    </row>
    <row r="13" spans="1:20" x14ac:dyDescent="0.55000000000000004">
      <c r="C13" t="s">
        <v>44</v>
      </c>
      <c r="D13">
        <f>SUM(D3:H3)+SUM(E4:H4)+SUM(F5:H5)+SUM(G6:H6)+H7</f>
        <v>0.34820490157197975</v>
      </c>
      <c r="R13" s="1" t="s">
        <v>11</v>
      </c>
      <c r="S13" s="7">
        <v>1.8653304859993489</v>
      </c>
      <c r="T13" s="7">
        <v>0.63160879749894194</v>
      </c>
    </row>
    <row r="14" spans="1:20" x14ac:dyDescent="0.55000000000000004">
      <c r="C14" t="s">
        <v>45</v>
      </c>
      <c r="D14">
        <f>C4+SUM(C5:D5)+SUM(C6:E6)+SUM(C7:F7)+SUM(C8:G8)</f>
        <v>0.37322825034203216</v>
      </c>
      <c r="R14" s="1" t="s">
        <v>12</v>
      </c>
      <c r="S14" s="7">
        <v>1.4322139771248552</v>
      </c>
      <c r="T14" s="7">
        <v>2.5647973815248735</v>
      </c>
    </row>
    <row r="15" spans="1:20" x14ac:dyDescent="0.55000000000000004">
      <c r="C15" t="s">
        <v>46</v>
      </c>
      <c r="D15">
        <f>3*D13+D12</f>
        <v>1.3200722199642665</v>
      </c>
      <c r="R15" s="1" t="s">
        <v>13</v>
      </c>
      <c r="S15" s="7">
        <v>1.6315131389148729</v>
      </c>
      <c r="T15" s="7">
        <v>1.3512725972606632</v>
      </c>
    </row>
    <row r="16" spans="1:20" x14ac:dyDescent="0.55000000000000004">
      <c r="C16" t="s">
        <v>47</v>
      </c>
      <c r="D16">
        <f>3*D14+D12</f>
        <v>1.3951422662744237</v>
      </c>
      <c r="R16" s="1" t="s">
        <v>14</v>
      </c>
      <c r="S16" s="7">
        <v>1.9328650193866963</v>
      </c>
      <c r="T16" s="7">
        <v>1.1955608154979354</v>
      </c>
    </row>
    <row r="17" spans="18:20" x14ac:dyDescent="0.55000000000000004">
      <c r="R17" s="1" t="s">
        <v>15</v>
      </c>
      <c r="S17" s="7">
        <v>1.7586311408857616</v>
      </c>
      <c r="T17" s="7">
        <v>1.3485727919830997</v>
      </c>
    </row>
    <row r="18" spans="18:20" x14ac:dyDescent="0.55000000000000004">
      <c r="R18" s="1" t="s">
        <v>16</v>
      </c>
      <c r="S18" s="7">
        <v>1.3072273048148602</v>
      </c>
      <c r="T18" s="7">
        <v>1.02391608703853</v>
      </c>
    </row>
    <row r="19" spans="18:20" ht="22.8" x14ac:dyDescent="0.55000000000000004">
      <c r="R19" s="1" t="s">
        <v>17</v>
      </c>
      <c r="S19" s="7">
        <v>0.94598088428539095</v>
      </c>
      <c r="T19" s="7">
        <v>0.53478998962306556</v>
      </c>
    </row>
    <row r="20" spans="18:20" x14ac:dyDescent="0.55000000000000004">
      <c r="R20" s="1" t="s">
        <v>18</v>
      </c>
      <c r="S20" s="7">
        <v>1.4695768010683752</v>
      </c>
      <c r="T20" s="7">
        <v>0.89768045211502345</v>
      </c>
    </row>
    <row r="21" spans="18:20" x14ac:dyDescent="0.55000000000000004">
      <c r="R21" s="1" t="s">
        <v>19</v>
      </c>
      <c r="S21" s="7">
        <v>1.5650421765659772</v>
      </c>
      <c r="T21" s="7">
        <v>0.77893322062429693</v>
      </c>
    </row>
    <row r="22" spans="18:20" x14ac:dyDescent="0.55000000000000004">
      <c r="R22" s="1" t="s">
        <v>20</v>
      </c>
      <c r="S22" s="7">
        <v>1.2052906884529844</v>
      </c>
      <c r="T22" s="7">
        <v>1.6787775967599901</v>
      </c>
    </row>
    <row r="23" spans="18:20" ht="22.8" x14ac:dyDescent="0.55000000000000004">
      <c r="R23" s="1" t="s">
        <v>21</v>
      </c>
      <c r="S23" s="7">
        <v>1.0306579006340435</v>
      </c>
      <c r="T23" s="7">
        <v>0.55601089277271565</v>
      </c>
    </row>
    <row r="24" spans="18:20" ht="22.8" x14ac:dyDescent="0.55000000000000004">
      <c r="R24" s="1" t="s">
        <v>22</v>
      </c>
      <c r="S24" s="7">
        <v>1.3087210008772101</v>
      </c>
      <c r="T24" s="7">
        <v>1.2921506015106501</v>
      </c>
    </row>
    <row r="25" spans="18:20" x14ac:dyDescent="0.55000000000000004">
      <c r="R25" s="1" t="s">
        <v>23</v>
      </c>
      <c r="S25" s="7">
        <v>1.4754973789431372</v>
      </c>
      <c r="T25" s="7">
        <v>0.96296221101843449</v>
      </c>
    </row>
    <row r="26" spans="18:20" x14ac:dyDescent="0.55000000000000004">
      <c r="R26" s="1" t="s">
        <v>24</v>
      </c>
      <c r="S26" s="7">
        <v>1.2154432059269846</v>
      </c>
      <c r="T26" s="7">
        <v>1.1541601254916045</v>
      </c>
    </row>
    <row r="27" spans="18:20" x14ac:dyDescent="0.55000000000000004">
      <c r="R27" s="1" t="s">
        <v>25</v>
      </c>
      <c r="S27" s="7">
        <v>1.2774311708692632</v>
      </c>
      <c r="T27" s="7">
        <v>1.0768556306864705</v>
      </c>
    </row>
    <row r="28" spans="18:20" x14ac:dyDescent="0.55000000000000004">
      <c r="R28" s="1" t="s">
        <v>26</v>
      </c>
      <c r="S28" s="7">
        <v>1.5705315023491198</v>
      </c>
      <c r="T28" s="7">
        <v>1.2339214166143153</v>
      </c>
    </row>
    <row r="29" spans="18:20" x14ac:dyDescent="0.55000000000000004">
      <c r="R29" s="1" t="s">
        <v>27</v>
      </c>
      <c r="S29" s="7">
        <v>1.5224726802310757</v>
      </c>
      <c r="T29" s="7">
        <v>1.1465910121429117</v>
      </c>
    </row>
    <row r="30" spans="18:20" x14ac:dyDescent="0.55000000000000004">
      <c r="R30" s="1" t="s">
        <v>28</v>
      </c>
      <c r="S30" s="7">
        <v>1.1129526911559051</v>
      </c>
      <c r="T30" s="7">
        <v>0.83795215612732254</v>
      </c>
    </row>
    <row r="31" spans="18:20" x14ac:dyDescent="0.55000000000000004">
      <c r="R31" s="1" t="s">
        <v>29</v>
      </c>
      <c r="S31" s="7">
        <v>1.5596719572403492</v>
      </c>
      <c r="T31" s="7">
        <v>1.4974943276902721</v>
      </c>
    </row>
    <row r="32" spans="18:20" x14ac:dyDescent="0.55000000000000004">
      <c r="R32" s="1" t="s">
        <v>30</v>
      </c>
      <c r="S32" s="7">
        <v>1.1814952079443624</v>
      </c>
      <c r="T32" s="7">
        <v>0.95731927293198915</v>
      </c>
    </row>
  </sheetData>
  <mergeCells count="2">
    <mergeCell ref="A2:A8"/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Soorya</dc:creator>
  <cp:lastModifiedBy>Soorya</cp:lastModifiedBy>
  <dcterms:created xsi:type="dcterms:W3CDTF">2020-12-15T04:37:29Z</dcterms:created>
  <dcterms:modified xsi:type="dcterms:W3CDTF">2020-12-15T11:04:07Z</dcterms:modified>
</cp:coreProperties>
</file>