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9015"/>
  </bookViews>
  <sheets>
    <sheet name="BOM" sheetId="1" r:id="rId1"/>
  </sheets>
  <calcPr calcId="145621"/>
</workbook>
</file>

<file path=xl/calcChain.xml><?xml version="1.0" encoding="utf-8"?>
<calcChain xmlns="http://schemas.openxmlformats.org/spreadsheetml/2006/main"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 s="1"/>
  <c r="J39" i="1" l="1"/>
</calcChain>
</file>

<file path=xl/sharedStrings.xml><?xml version="1.0" encoding="utf-8"?>
<sst xmlns="http://schemas.openxmlformats.org/spreadsheetml/2006/main" count="205" uniqueCount="178">
  <si>
    <t>Total TTC:</t>
  </si>
  <si>
    <t xml:space="preserve">   En Bleu: Référence TME</t>
  </si>
  <si>
    <t>TVA</t>
  </si>
  <si>
    <t>Optionnel: composant non nécessaire au fonctionnement nominal</t>
  </si>
  <si>
    <t>* En Noir: Référence Farnell</t>
  </si>
  <si>
    <t>Sous total</t>
  </si>
  <si>
    <t>D9051137</t>
  </si>
  <si>
    <t>OKW</t>
  </si>
  <si>
    <t>Boîtier X:65mm; Y:105mm; Z:19mm; ABS;</t>
  </si>
  <si>
    <t>Divers</t>
  </si>
  <si>
    <t>LPC020CTP</t>
  </si>
  <si>
    <t>VCC</t>
  </si>
  <si>
    <t>LIGHT PIPE, SINGLE, ROUND, PANEL</t>
  </si>
  <si>
    <t>RTN150</t>
  </si>
  <si>
    <t>LED MOUNTING RING</t>
  </si>
  <si>
    <t>Optionnel</t>
  </si>
  <si>
    <t>MCNDS02</t>
  </si>
  <si>
    <t>MULTICOMP</t>
  </si>
  <si>
    <t>DIP switch,PCB,SPST,2 positions,piano</t>
  </si>
  <si>
    <t>U6</t>
  </si>
  <si>
    <t>ILD615-4</t>
  </si>
  <si>
    <t>VISHAY SEMICONDUCTOR</t>
  </si>
  <si>
    <t>ILD615-4 Optocoupler DC-IN 2-CH Trans DC-OUT</t>
  </si>
  <si>
    <t>U5</t>
  </si>
  <si>
    <t>TX-SAW433S-Z-RFM</t>
  </si>
  <si>
    <t>AUREL</t>
  </si>
  <si>
    <t>MODULE EMETTEUR 433MHZ AM SIL</t>
  </si>
  <si>
    <t>U4</t>
  </si>
  <si>
    <t>Sample possible</t>
  </si>
  <si>
    <t>PIC16F1825-I/SL</t>
  </si>
  <si>
    <t>MICROCHIP</t>
  </si>
  <si>
    <t>Microchip PIC16F1825</t>
  </si>
  <si>
    <t>SOIC14-N_MC-L</t>
  </si>
  <si>
    <t>U3</t>
  </si>
  <si>
    <t>LM3480IM3-5.0</t>
  </si>
  <si>
    <t xml:space="preserve">TEXAS INSTRUMENTS </t>
  </si>
  <si>
    <t>REG TENSION LDO 0.1A 5.0V 3480 SOT-23-3</t>
  </si>
  <si>
    <t>SOT-23-3</t>
  </si>
  <si>
    <t>U2</t>
  </si>
  <si>
    <t>MBS10</t>
  </si>
  <si>
    <t xml:space="preserve">TAIWAN SEMICONDUCTOR </t>
  </si>
  <si>
    <t>PONT REDRESSEUR CMS 0.5A 1000V</t>
  </si>
  <si>
    <t>TO-269AA-L</t>
  </si>
  <si>
    <t>U1</t>
  </si>
  <si>
    <t>EVQPJJ04T</t>
  </si>
  <si>
    <t xml:space="preserve">PANASONIC </t>
  </si>
  <si>
    <t>COMMUTATEUR 6.0X3.5MM 2.4N MARRON</t>
  </si>
  <si>
    <t>USER</t>
  </si>
  <si>
    <t>SW2</t>
  </si>
  <si>
    <t xml:space="preserve"> B32-1060</t>
  </si>
  <si>
    <t>OMRON</t>
  </si>
  <si>
    <t>Touche blanche carré 4x4mm</t>
  </si>
  <si>
    <t>B32-1060</t>
  </si>
  <si>
    <t>SW1 bis</t>
  </si>
  <si>
    <t xml:space="preserve"> B3F-3152</t>
  </si>
  <si>
    <t>Boutton poussoir à 90°</t>
  </si>
  <si>
    <t>B3F-3152</t>
  </si>
  <si>
    <t>SW1</t>
  </si>
  <si>
    <t>RC1206JR-0733KL</t>
  </si>
  <si>
    <t>YAGEO</t>
  </si>
  <si>
    <t>RESISTANCE 1206 33K</t>
  </si>
  <si>
    <t>RC1206JR-0733K</t>
  </si>
  <si>
    <t>CMS 1206</t>
  </si>
  <si>
    <t>33ko</t>
  </si>
  <si>
    <t>R11, R12</t>
  </si>
  <si>
    <t>MC0125W1206110K</t>
  </si>
  <si>
    <t xml:space="preserve">MULTICOMP </t>
  </si>
  <si>
    <t>RESISTANCE 1206 10K</t>
  </si>
  <si>
    <t>10 ko</t>
  </si>
  <si>
    <t>R8,R9, R10</t>
  </si>
  <si>
    <t>MC0125W120611K5</t>
  </si>
  <si>
    <t>RESISTANCE 1206 1K5</t>
  </si>
  <si>
    <t>1.5 ko</t>
  </si>
  <si>
    <t>R6, R7</t>
  </si>
  <si>
    <t>RC1206JR-07100RL</t>
  </si>
  <si>
    <t>ROYAL OHM </t>
  </si>
  <si>
    <t>RESISTANCE 1206 100o</t>
  </si>
  <si>
    <t>RC1206JR-07100R</t>
  </si>
  <si>
    <t>100 Ω</t>
  </si>
  <si>
    <t>R5</t>
  </si>
  <si>
    <t>PMR02SJ0304A10</t>
  </si>
  <si>
    <t>RESISTANCE CHUTRICE 2W</t>
  </si>
  <si>
    <t>PMR2S-300K</t>
  </si>
  <si>
    <t>4x11mm</t>
  </si>
  <si>
    <t>300 ko</t>
  </si>
  <si>
    <t>R4</t>
  </si>
  <si>
    <t>HP06W2J0474T5E</t>
  </si>
  <si>
    <t>RESISTANCE 1206 470K</t>
  </si>
  <si>
    <t>HP06-470K5%</t>
  </si>
  <si>
    <t>470 kΩ</t>
  </si>
  <si>
    <t>R2, R3</t>
  </si>
  <si>
    <t>Composant TME</t>
  </si>
  <si>
    <t>KNP01SJ0101A10</t>
  </si>
  <si>
    <t>RESISTANCE BOBINEE DE PRE-CHARGE 1W</t>
  </si>
  <si>
    <t>KNP01WS-100R</t>
  </si>
  <si>
    <t>Ø3.5 x 10mm</t>
  </si>
  <si>
    <t>100 ohm</t>
  </si>
  <si>
    <t>R1</t>
  </si>
  <si>
    <t>Nono fils d'une longeur de 17cm</t>
  </si>
  <si>
    <t>Antenne</t>
  </si>
  <si>
    <t>-</t>
  </si>
  <si>
    <t>DIL</t>
  </si>
  <si>
    <t>PL1</t>
  </si>
  <si>
    <t>L-934LGD</t>
  </si>
  <si>
    <t xml:space="preserve">KINGBRIGHT </t>
  </si>
  <si>
    <t>LED 3MM FAIBLE COURANT VERT</t>
  </si>
  <si>
    <t>LED2</t>
  </si>
  <si>
    <t>L-934LID</t>
  </si>
  <si>
    <t>LED 3MM FAIBLE COURANT ROUGE</t>
  </si>
  <si>
    <t>LED1</t>
  </si>
  <si>
    <t>ZL262-5SG</t>
  </si>
  <si>
    <t>NINIGI</t>
  </si>
  <si>
    <t>Connecteur Femmelle ICSP Femelle 5pins</t>
  </si>
  <si>
    <t>DSC</t>
  </si>
  <si>
    <t>J3</t>
  </si>
  <si>
    <t>DC-8N (FC681455)</t>
  </si>
  <si>
    <t>CLIFF</t>
  </si>
  <si>
    <t>Socle alimentation DC; 3,5mm;1,3mm</t>
  </si>
  <si>
    <t>FC681455</t>
  </si>
  <si>
    <t>J2</t>
  </si>
  <si>
    <t>Composé de 2 borniers assemblés</t>
  </si>
  <si>
    <t>DG381-3.81-03P-11-00A(H)</t>
  </si>
  <si>
    <t>DEGSON ELECTRONICS</t>
  </si>
  <si>
    <t>Bornier 3V - pas3.81mm</t>
  </si>
  <si>
    <t>DG381-3.81-3P11</t>
  </si>
  <si>
    <t>J1</t>
  </si>
  <si>
    <t>0697-0080-01</t>
  </si>
  <si>
    <t>BEL FUSE</t>
  </si>
  <si>
    <t>Fusible temporisé</t>
  </si>
  <si>
    <t>RFTQ-0.08A</t>
  </si>
  <si>
    <t>80mA</t>
  </si>
  <si>
    <t>FS1 bis</t>
  </si>
  <si>
    <t xml:space="preserve"> DS1002-01-1*3R13</t>
  </si>
  <si>
    <t>CONNFLY</t>
  </si>
  <si>
    <t>Socle de broches femelles à 90° 3pins; 2,54mm</t>
  </si>
  <si>
    <t>DS1002-01-1X03R13</t>
  </si>
  <si>
    <t>FS1</t>
  </si>
  <si>
    <t>DZ2406200L</t>
  </si>
  <si>
    <t>DIODE ZENER 2W 6.2V TMINIP-F2-B</t>
  </si>
  <si>
    <t>6.2 V</t>
  </si>
  <si>
    <t>DZ1</t>
  </si>
  <si>
    <t>RSFKL</t>
  </si>
  <si>
    <t>DIODE, FAST SMF GP 0.5A 800V</t>
  </si>
  <si>
    <t>D1,D2</t>
  </si>
  <si>
    <t>CL31A106KOHNNNE</t>
  </si>
  <si>
    <t>SAMSUNG</t>
  </si>
  <si>
    <t>CONDENSATEUR MLCC 1206 X5R 16V 10UF</t>
  </si>
  <si>
    <t>10 uF</t>
  </si>
  <si>
    <t>C6, C7</t>
  </si>
  <si>
    <t>MC1206B104K500CT</t>
  </si>
  <si>
    <t>CONDENSATEUR MLCC 1206 X7R 50V 100NF</t>
  </si>
  <si>
    <t>100 nF</t>
  </si>
  <si>
    <t>C3, C4, C5</t>
  </si>
  <si>
    <t>SS1C476M05007PC359</t>
  </si>
  <si>
    <t>SAMWHA </t>
  </si>
  <si>
    <t>CONDENSATEUR ELECTROLYTIQUE 2,54mm</t>
  </si>
  <si>
    <t>CE-47/16SP5X7</t>
  </si>
  <si>
    <t>d6.3xh7mm</t>
  </si>
  <si>
    <t>47uF</t>
  </si>
  <si>
    <t>C2</t>
  </si>
  <si>
    <t>B32922C3334M000</t>
  </si>
  <si>
    <t xml:space="preserve">EPCOS </t>
  </si>
  <si>
    <t>CONDENSATEUR X2 0.33UF 305VAC 15MM</t>
  </si>
  <si>
    <t>CAP_7.0 X 12.5 X 18.0</t>
  </si>
  <si>
    <t>330 nF</t>
  </si>
  <si>
    <t>C1</t>
  </si>
  <si>
    <t>Remarque</t>
  </si>
  <si>
    <t>Prix de la ligne</t>
  </si>
  <si>
    <t>Quantité</t>
  </si>
  <si>
    <t>Prix Unitaire
(HT)</t>
  </si>
  <si>
    <t>Référence Fabricant</t>
  </si>
  <si>
    <t>Manufacturer</t>
  </si>
  <si>
    <t>Description</t>
  </si>
  <si>
    <t>Ref Grossiste*</t>
  </si>
  <si>
    <t>Package</t>
  </si>
  <si>
    <t>Valeur</t>
  </si>
  <si>
    <t>Ref Name</t>
  </si>
  <si>
    <t>Bill of Materials TX Board v2.1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</si>
</sst>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\ &quot;€&quot;"/>
    <numFmt numFmtId="165" formatCode="0.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name val="Calibri"/>
      <family val="2"/>
      <scheme val="minor"/>
    </font>
    <font>
      <sz val="11"/>
      <color theme="3"/>
      <name val="Calibri"/>
      <family val="2"/>
      <scheme val="minor"/>
    </font>
    <font>
      <b/>
      <i/>
      <u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 style="thin">
        <color rgb="FF808080"/>
      </left>
      <right style="thin">
        <color indexed="64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indexed="64"/>
      </right>
      <top style="thin">
        <color theme="1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theme="1"/>
      </top>
      <bottom style="thin">
        <color rgb="FF80808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 vertical="center"/>
    </xf>
    <xf numFmtId="164" fontId="2" fillId="0" borderId="1" xfId="0" applyNumberFormat="1" applyFont="1" applyBorder="1" applyAlignment="1">
      <alignment horizontal="center"/>
    </xf>
    <xf numFmtId="0" fontId="3" fillId="0" borderId="0" xfId="0" quotePrefix="1" applyFont="1" applyBorder="1" applyAlignment="1">
      <alignment horizontal="left" vertical="center"/>
    </xf>
    <xf numFmtId="164" fontId="4" fillId="0" borderId="1" xfId="0" applyNumberFormat="1" applyFont="1" applyBorder="1" applyAlignment="1">
      <alignment horizontal="center"/>
    </xf>
    <xf numFmtId="0" fontId="4" fillId="0" borderId="0" xfId="0" applyFont="1" applyBorder="1"/>
    <xf numFmtId="0" fontId="0" fillId="0" borderId="6" xfId="0" applyBorder="1"/>
    <xf numFmtId="0" fontId="0" fillId="0" borderId="7" xfId="0" applyBorder="1" applyAlignment="1">
      <alignment horizontal="center" vertical="center"/>
    </xf>
    <xf numFmtId="0" fontId="0" fillId="0" borderId="7" xfId="0" applyBorder="1"/>
    <xf numFmtId="0" fontId="3" fillId="0" borderId="7" xfId="0" applyFont="1" applyBorder="1" applyAlignment="1">
      <alignment horizontal="center" vertical="center"/>
    </xf>
    <xf numFmtId="0" fontId="4" fillId="0" borderId="7" xfId="0" applyFont="1" applyBorder="1"/>
    <xf numFmtId="2" fontId="4" fillId="0" borderId="7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7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left"/>
    </xf>
    <xf numFmtId="49" fontId="0" fillId="0" borderId="7" xfId="0" applyNumberFormat="1" applyBorder="1"/>
    <xf numFmtId="2" fontId="4" fillId="0" borderId="7" xfId="0" applyNumberFormat="1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7" xfId="0" applyNumberFormat="1" applyFont="1" applyBorder="1" applyAlignment="1">
      <alignment horizontal="center"/>
    </xf>
    <xf numFmtId="0" fontId="0" fillId="2" borderId="6" xfId="0" applyFill="1" applyBorder="1"/>
    <xf numFmtId="2" fontId="4" fillId="2" borderId="7" xfId="0" applyNumberFormat="1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left"/>
    </xf>
    <xf numFmtId="0" fontId="4" fillId="2" borderId="7" xfId="0" applyFont="1" applyFill="1" applyBorder="1"/>
    <xf numFmtId="0" fontId="0" fillId="2" borderId="7" xfId="0" applyFill="1" applyBorder="1"/>
    <xf numFmtId="0" fontId="0" fillId="2" borderId="7" xfId="0" applyFill="1" applyBorder="1" applyAlignment="1">
      <alignment horizontal="center" vertical="center"/>
    </xf>
    <xf numFmtId="49" fontId="0" fillId="2" borderId="7" xfId="0" applyNumberFormat="1" applyFill="1" applyBorder="1"/>
    <xf numFmtId="0" fontId="4" fillId="2" borderId="7" xfId="0" applyFont="1" applyFill="1" applyBorder="1" applyAlignment="1">
      <alignment horizontal="center" vertical="center"/>
    </xf>
    <xf numFmtId="49" fontId="4" fillId="0" borderId="7" xfId="0" applyNumberFormat="1" applyFont="1" applyBorder="1"/>
    <xf numFmtId="0" fontId="0" fillId="0" borderId="0" xfId="0" applyFill="1"/>
    <xf numFmtId="0" fontId="0" fillId="0" borderId="6" xfId="0" applyFill="1" applyBorder="1"/>
    <xf numFmtId="2" fontId="4" fillId="0" borderId="7" xfId="0" applyNumberFormat="1" applyFont="1" applyFill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0" fontId="4" fillId="0" borderId="7" xfId="0" applyFont="1" applyFill="1" applyBorder="1" applyAlignment="1">
      <alignment horizontal="left"/>
    </xf>
    <xf numFmtId="0" fontId="4" fillId="0" borderId="7" xfId="0" applyFont="1" applyFill="1" applyBorder="1"/>
    <xf numFmtId="0" fontId="0" fillId="0" borderId="7" xfId="0" applyFill="1" applyBorder="1" applyAlignment="1">
      <alignment horizontal="center" vertical="center"/>
    </xf>
    <xf numFmtId="49" fontId="0" fillId="0" borderId="7" xfId="0" applyNumberFormat="1" applyFill="1" applyBorder="1"/>
    <xf numFmtId="0" fontId="4" fillId="0" borderId="7" xfId="0" applyFont="1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2" fontId="0" fillId="0" borderId="7" xfId="0" applyNumberFormat="1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wrapText="1"/>
    </xf>
    <xf numFmtId="0" fontId="0" fillId="2" borderId="7" xfId="0" applyFill="1" applyBorder="1" applyAlignment="1">
      <alignment horizontal="center"/>
    </xf>
    <xf numFmtId="2" fontId="0" fillId="2" borderId="7" xfId="0" applyNumberFormat="1" applyFill="1" applyBorder="1" applyAlignment="1">
      <alignment horizontal="center"/>
    </xf>
    <xf numFmtId="0" fontId="0" fillId="2" borderId="7" xfId="0" applyFill="1" applyBorder="1" applyAlignment="1">
      <alignment horizontal="left"/>
    </xf>
    <xf numFmtId="0" fontId="3" fillId="2" borderId="7" xfId="0" applyFont="1" applyFill="1" applyBorder="1" applyAlignment="1">
      <alignment horizontal="center" vertical="center"/>
    </xf>
    <xf numFmtId="0" fontId="4" fillId="0" borderId="6" xfId="0" applyFont="1" applyBorder="1"/>
    <xf numFmtId="165" fontId="4" fillId="0" borderId="7" xfId="0" applyNumberFormat="1" applyFont="1" applyBorder="1" applyAlignment="1">
      <alignment horizontal="center"/>
    </xf>
    <xf numFmtId="0" fontId="5" fillId="0" borderId="7" xfId="0" applyFont="1" applyBorder="1"/>
    <xf numFmtId="49" fontId="5" fillId="0" borderId="7" xfId="0" applyNumberFormat="1" applyFont="1" applyBorder="1"/>
    <xf numFmtId="0" fontId="0" fillId="2" borderId="7" xfId="0" applyFill="1" applyBorder="1" applyAlignment="1">
      <alignment wrapText="1"/>
    </xf>
    <xf numFmtId="0" fontId="0" fillId="0" borderId="6" xfId="0" applyFont="1" applyBorder="1" applyAlignment="1">
      <alignment horizontal="left" vertical="center"/>
    </xf>
    <xf numFmtId="165" fontId="0" fillId="0" borderId="7" xfId="0" applyNumberFormat="1" applyBorder="1" applyAlignment="1">
      <alignment horizontal="center"/>
    </xf>
    <xf numFmtId="0" fontId="1" fillId="0" borderId="6" xfId="0" applyFont="1" applyBorder="1" applyAlignment="1">
      <alignment horizontal="center" vertical="center"/>
    </xf>
    <xf numFmtId="0" fontId="0" fillId="0" borderId="7" xfId="0" applyNumberFormat="1" applyBorder="1" applyAlignment="1">
      <alignment horizontal="center"/>
    </xf>
    <xf numFmtId="165" fontId="0" fillId="0" borderId="7" xfId="0" applyNumberFormat="1" applyFont="1" applyBorder="1" applyAlignment="1">
      <alignment horizontal="center"/>
    </xf>
    <xf numFmtId="0" fontId="0" fillId="0" borderId="7" xfId="0" applyNumberFormat="1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165" fontId="0" fillId="0" borderId="7" xfId="0" applyNumberFormat="1" applyFont="1" applyBorder="1" applyAlignment="1">
      <alignment horizontal="center" wrapText="1"/>
    </xf>
    <xf numFmtId="0" fontId="0" fillId="0" borderId="7" xfId="0" applyFont="1" applyBorder="1" applyAlignment="1">
      <alignment horizontal="left" vertical="center"/>
    </xf>
    <xf numFmtId="0" fontId="0" fillId="0" borderId="7" xfId="0" applyFont="1" applyBorder="1" applyAlignment="1">
      <alignment horizontal="center" vertical="center"/>
    </xf>
    <xf numFmtId="0" fontId="0" fillId="0" borderId="7" xfId="0" applyFont="1" applyFill="1" applyBorder="1" applyAlignment="1">
      <alignment horizontal="center"/>
    </xf>
    <xf numFmtId="0" fontId="1" fillId="0" borderId="8" xfId="0" applyFont="1" applyBorder="1" applyAlignment="1">
      <alignment horizontal="center" vertical="center"/>
    </xf>
    <xf numFmtId="2" fontId="4" fillId="0" borderId="9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9" xfId="0" applyNumberFormat="1" applyBorder="1" applyAlignment="1">
      <alignment horizontal="center"/>
    </xf>
    <xf numFmtId="0" fontId="4" fillId="0" borderId="9" xfId="0" applyFont="1" applyBorder="1" applyAlignment="1">
      <alignment horizontal="left"/>
    </xf>
    <xf numFmtId="0" fontId="4" fillId="0" borderId="9" xfId="0" applyFont="1" applyBorder="1"/>
    <xf numFmtId="0" fontId="0" fillId="0" borderId="9" xfId="0" applyBorder="1" applyAlignment="1">
      <alignment horizontal="center" vertical="center"/>
    </xf>
    <xf numFmtId="49" fontId="0" fillId="0" borderId="9" xfId="0" applyNumberFormat="1" applyBorder="1"/>
    <xf numFmtId="0" fontId="4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 wrapText="1"/>
    </xf>
    <xf numFmtId="0" fontId="6" fillId="0" borderId="0" xfId="0" applyFont="1"/>
    <xf numFmtId="0" fontId="4" fillId="0" borderId="5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tabSelected="1" zoomScale="85" zoomScaleNormal="85" workbookViewId="0">
      <selection activeCell="A2" sqref="A2"/>
    </sheetView>
  </sheetViews>
  <sheetFormatPr baseColWidth="10" defaultRowHeight="15" x14ac:dyDescent="0.25"/>
  <cols>
    <col min="1" max="1" width="18.5703125" customWidth="1"/>
    <col min="2" max="2" width="8.7109375" bestFit="1" customWidth="1"/>
    <col min="3" max="3" width="0" hidden="1" customWidth="1"/>
    <col min="4" max="4" width="18.5703125" style="1" bestFit="1" customWidth="1"/>
    <col min="5" max="5" width="43" customWidth="1"/>
    <col min="6" max="6" width="25.140625" bestFit="1" customWidth="1"/>
    <col min="7" max="7" width="23.42578125" customWidth="1"/>
    <col min="8" max="8" width="12.140625" bestFit="1" customWidth="1"/>
    <col min="9" max="9" width="8.85546875" bestFit="1" customWidth="1"/>
    <col min="10" max="10" width="8.85546875" customWidth="1"/>
    <col min="11" max="11" width="32.28515625" customWidth="1"/>
    <col min="14" max="14" width="23.85546875" customWidth="1"/>
  </cols>
  <sheetData>
    <row r="1" spans="1:11" ht="18.75" x14ac:dyDescent="0.3">
      <c r="A1" s="73" t="s">
        <v>177</v>
      </c>
    </row>
    <row r="3" spans="1:11" ht="30" x14ac:dyDescent="0.25">
      <c r="A3" s="71" t="s">
        <v>176</v>
      </c>
      <c r="B3" s="71" t="s">
        <v>175</v>
      </c>
      <c r="C3" s="71" t="s">
        <v>174</v>
      </c>
      <c r="D3" s="71" t="s">
        <v>173</v>
      </c>
      <c r="E3" s="71" t="s">
        <v>172</v>
      </c>
      <c r="F3" s="71" t="s">
        <v>171</v>
      </c>
      <c r="G3" s="71" t="s">
        <v>170</v>
      </c>
      <c r="H3" s="72" t="s">
        <v>169</v>
      </c>
      <c r="I3" s="71" t="s">
        <v>168</v>
      </c>
      <c r="J3" s="72" t="s">
        <v>167</v>
      </c>
      <c r="K3" s="71" t="s">
        <v>166</v>
      </c>
    </row>
    <row r="4" spans="1:11" x14ac:dyDescent="0.25">
      <c r="A4" s="67" t="s">
        <v>165</v>
      </c>
      <c r="B4" s="70" t="s">
        <v>164</v>
      </c>
      <c r="C4" s="69" t="s">
        <v>163</v>
      </c>
      <c r="D4" s="68">
        <v>1112844</v>
      </c>
      <c r="E4" s="67" t="s">
        <v>162</v>
      </c>
      <c r="F4" s="67" t="s">
        <v>161</v>
      </c>
      <c r="G4" s="66" t="s">
        <v>160</v>
      </c>
      <c r="H4" s="65">
        <v>0.46</v>
      </c>
      <c r="I4" s="64">
        <v>1</v>
      </c>
      <c r="J4" s="63">
        <f t="shared" ref="J4:J36" si="0">H4*I4</f>
        <v>0.46</v>
      </c>
      <c r="K4" s="62"/>
    </row>
    <row r="5" spans="1:11" x14ac:dyDescent="0.25">
      <c r="A5" s="10" t="s">
        <v>159</v>
      </c>
      <c r="B5" s="61" t="s">
        <v>158</v>
      </c>
      <c r="C5" s="60" t="s">
        <v>157</v>
      </c>
      <c r="D5" s="9" t="s">
        <v>156</v>
      </c>
      <c r="E5" s="59" t="s">
        <v>155</v>
      </c>
      <c r="F5" s="14" t="s">
        <v>154</v>
      </c>
      <c r="G5" s="59" t="s">
        <v>153</v>
      </c>
      <c r="H5" s="58">
        <v>2.163E-2</v>
      </c>
      <c r="I5" s="57">
        <v>1</v>
      </c>
      <c r="J5" s="16">
        <f t="shared" si="0"/>
        <v>2.163E-2</v>
      </c>
      <c r="K5" s="53"/>
    </row>
    <row r="6" spans="1:11" x14ac:dyDescent="0.25">
      <c r="A6" s="10" t="s">
        <v>152</v>
      </c>
      <c r="B6" s="12" t="s">
        <v>151</v>
      </c>
      <c r="C6" s="15">
        <v>1206</v>
      </c>
      <c r="D6" s="7">
        <v>1759361</v>
      </c>
      <c r="E6" s="10" t="s">
        <v>150</v>
      </c>
      <c r="F6" s="10" t="s">
        <v>66</v>
      </c>
      <c r="G6" s="14" t="s">
        <v>149</v>
      </c>
      <c r="H6" s="56">
        <v>3.4000000000000002E-2</v>
      </c>
      <c r="I6" s="17">
        <v>3</v>
      </c>
      <c r="J6" s="16">
        <f t="shared" si="0"/>
        <v>0.10200000000000001</v>
      </c>
      <c r="K6" s="53"/>
    </row>
    <row r="7" spans="1:11" x14ac:dyDescent="0.25">
      <c r="A7" s="10" t="s">
        <v>148</v>
      </c>
      <c r="B7" s="12" t="s">
        <v>147</v>
      </c>
      <c r="C7" s="15">
        <v>1206</v>
      </c>
      <c r="D7" s="9" t="s">
        <v>144</v>
      </c>
      <c r="E7" s="10" t="s">
        <v>146</v>
      </c>
      <c r="F7" s="10" t="s">
        <v>145</v>
      </c>
      <c r="G7" s="14" t="s">
        <v>144</v>
      </c>
      <c r="H7" s="55">
        <v>2.4060000000000002E-2</v>
      </c>
      <c r="I7" s="17">
        <v>2</v>
      </c>
      <c r="J7" s="16">
        <f t="shared" si="0"/>
        <v>4.8120000000000003E-2</v>
      </c>
      <c r="K7" s="53"/>
    </row>
    <row r="8" spans="1:11" x14ac:dyDescent="0.25">
      <c r="A8" s="10" t="s">
        <v>143</v>
      </c>
      <c r="B8" s="12"/>
      <c r="C8" s="15"/>
      <c r="D8" s="7">
        <v>1559146</v>
      </c>
      <c r="E8" s="10" t="s">
        <v>142</v>
      </c>
      <c r="F8" s="10" t="s">
        <v>40</v>
      </c>
      <c r="G8" s="14" t="s">
        <v>141</v>
      </c>
      <c r="H8" s="38">
        <v>0.106</v>
      </c>
      <c r="I8" s="17">
        <v>2</v>
      </c>
      <c r="J8" s="16">
        <f t="shared" si="0"/>
        <v>0.21199999999999999</v>
      </c>
      <c r="K8" s="53"/>
    </row>
    <row r="9" spans="1:11" x14ac:dyDescent="0.25">
      <c r="A9" s="10" t="s">
        <v>140</v>
      </c>
      <c r="B9" s="12" t="s">
        <v>139</v>
      </c>
      <c r="C9" s="15" t="s">
        <v>47</v>
      </c>
      <c r="D9" s="7">
        <v>2285247</v>
      </c>
      <c r="E9" s="10" t="s">
        <v>138</v>
      </c>
      <c r="F9" s="10" t="s">
        <v>45</v>
      </c>
      <c r="G9" s="14" t="s">
        <v>137</v>
      </c>
      <c r="H9" s="54">
        <v>0.32</v>
      </c>
      <c r="I9" s="17">
        <v>1</v>
      </c>
      <c r="J9" s="16">
        <f t="shared" si="0"/>
        <v>0.32</v>
      </c>
      <c r="K9" s="53"/>
    </row>
    <row r="10" spans="1:11" x14ac:dyDescent="0.25">
      <c r="A10" s="8" t="s">
        <v>136</v>
      </c>
      <c r="B10" s="12"/>
      <c r="C10" s="15"/>
      <c r="D10" s="9" t="s">
        <v>135</v>
      </c>
      <c r="E10" s="41" t="s">
        <v>134</v>
      </c>
      <c r="F10" s="8" t="s">
        <v>133</v>
      </c>
      <c r="G10" s="40" t="s">
        <v>132</v>
      </c>
      <c r="H10" s="39">
        <v>0.17</v>
      </c>
      <c r="I10" s="38">
        <v>1</v>
      </c>
      <c r="J10" s="16">
        <f t="shared" si="0"/>
        <v>0.17</v>
      </c>
      <c r="K10" s="53"/>
    </row>
    <row r="11" spans="1:11" x14ac:dyDescent="0.25">
      <c r="A11" s="10" t="s">
        <v>131</v>
      </c>
      <c r="B11" s="12" t="s">
        <v>130</v>
      </c>
      <c r="C11" s="49"/>
      <c r="D11" s="9" t="s">
        <v>129</v>
      </c>
      <c r="E11" s="10" t="s">
        <v>128</v>
      </c>
      <c r="F11" s="10" t="s">
        <v>127</v>
      </c>
      <c r="G11" s="14" t="s">
        <v>126</v>
      </c>
      <c r="H11" s="52">
        <v>0.2545</v>
      </c>
      <c r="I11" s="17">
        <v>1</v>
      </c>
      <c r="J11" s="16">
        <f t="shared" si="0"/>
        <v>0.2545</v>
      </c>
      <c r="K11" s="46" t="s">
        <v>91</v>
      </c>
    </row>
    <row r="12" spans="1:11" x14ac:dyDescent="0.25">
      <c r="A12" s="8" t="s">
        <v>125</v>
      </c>
      <c r="B12" s="12"/>
      <c r="C12" s="15"/>
      <c r="D12" s="9" t="s">
        <v>124</v>
      </c>
      <c r="E12" s="8" t="s">
        <v>123</v>
      </c>
      <c r="F12" s="10" t="s">
        <v>122</v>
      </c>
      <c r="G12" s="14" t="s">
        <v>121</v>
      </c>
      <c r="H12" s="38">
        <v>0.49690000000000001</v>
      </c>
      <c r="I12" s="17">
        <v>2</v>
      </c>
      <c r="J12" s="16">
        <f t="shared" si="0"/>
        <v>0.99380000000000002</v>
      </c>
      <c r="K12" s="51" t="s">
        <v>120</v>
      </c>
    </row>
    <row r="13" spans="1:11" x14ac:dyDescent="0.25">
      <c r="A13" s="24" t="s">
        <v>119</v>
      </c>
      <c r="B13" s="27"/>
      <c r="C13" s="26"/>
      <c r="D13" s="45" t="s">
        <v>118</v>
      </c>
      <c r="E13" s="50" t="s">
        <v>117</v>
      </c>
      <c r="F13" s="24" t="s">
        <v>116</v>
      </c>
      <c r="G13" s="44" t="s">
        <v>115</v>
      </c>
      <c r="H13" s="43">
        <v>0.35199999999999998</v>
      </c>
      <c r="I13" s="42">
        <v>1</v>
      </c>
      <c r="J13" s="20">
        <f t="shared" si="0"/>
        <v>0.35199999999999998</v>
      </c>
      <c r="K13" s="19" t="s">
        <v>15</v>
      </c>
    </row>
    <row r="14" spans="1:11" x14ac:dyDescent="0.25">
      <c r="A14" s="10" t="s">
        <v>114</v>
      </c>
      <c r="B14" s="12"/>
      <c r="C14" s="49" t="s">
        <v>113</v>
      </c>
      <c r="D14" s="9" t="s">
        <v>110</v>
      </c>
      <c r="E14" s="10" t="s">
        <v>112</v>
      </c>
      <c r="F14" s="10" t="s">
        <v>111</v>
      </c>
      <c r="G14" s="14" t="s">
        <v>110</v>
      </c>
      <c r="H14" s="47">
        <v>7.8490000000000004E-2</v>
      </c>
      <c r="I14" s="17">
        <v>1</v>
      </c>
      <c r="J14" s="16">
        <f t="shared" si="0"/>
        <v>7.8490000000000004E-2</v>
      </c>
      <c r="K14" s="46" t="s">
        <v>91</v>
      </c>
    </row>
    <row r="15" spans="1:11" x14ac:dyDescent="0.25">
      <c r="A15" s="10" t="s">
        <v>109</v>
      </c>
      <c r="B15" s="12"/>
      <c r="C15" s="15" t="s">
        <v>101</v>
      </c>
      <c r="D15" s="7">
        <v>1142512</v>
      </c>
      <c r="E15" s="10" t="s">
        <v>108</v>
      </c>
      <c r="F15" s="10" t="s">
        <v>104</v>
      </c>
      <c r="G15" s="14" t="s">
        <v>107</v>
      </c>
      <c r="H15" s="38">
        <v>0.129</v>
      </c>
      <c r="I15" s="17">
        <v>1</v>
      </c>
      <c r="J15" s="16">
        <f t="shared" si="0"/>
        <v>0.129</v>
      </c>
      <c r="K15" s="46"/>
    </row>
    <row r="16" spans="1:11" x14ac:dyDescent="0.25">
      <c r="A16" s="10" t="s">
        <v>106</v>
      </c>
      <c r="B16" s="12"/>
      <c r="C16" s="15" t="s">
        <v>101</v>
      </c>
      <c r="D16" s="7">
        <v>1142509</v>
      </c>
      <c r="E16" s="10" t="s">
        <v>105</v>
      </c>
      <c r="F16" s="10" t="s">
        <v>104</v>
      </c>
      <c r="G16" s="14" t="s">
        <v>103</v>
      </c>
      <c r="H16" s="17">
        <v>0.13400000000000001</v>
      </c>
      <c r="I16" s="17">
        <v>1</v>
      </c>
      <c r="J16" s="16">
        <f t="shared" si="0"/>
        <v>0.13400000000000001</v>
      </c>
      <c r="K16" s="46"/>
    </row>
    <row r="17" spans="1:11" x14ac:dyDescent="0.25">
      <c r="A17" s="10" t="s">
        <v>102</v>
      </c>
      <c r="B17" s="12"/>
      <c r="C17" s="15" t="s">
        <v>101</v>
      </c>
      <c r="D17" s="7" t="s">
        <v>100</v>
      </c>
      <c r="E17" s="10" t="s">
        <v>99</v>
      </c>
      <c r="F17" s="10"/>
      <c r="G17" s="14"/>
      <c r="H17" s="17">
        <v>0</v>
      </c>
      <c r="I17" s="17">
        <v>1</v>
      </c>
      <c r="J17" s="16">
        <f t="shared" si="0"/>
        <v>0</v>
      </c>
      <c r="K17" s="46" t="s">
        <v>98</v>
      </c>
    </row>
    <row r="18" spans="1:11" x14ac:dyDescent="0.25">
      <c r="A18" s="10" t="s">
        <v>97</v>
      </c>
      <c r="B18" s="12" t="s">
        <v>96</v>
      </c>
      <c r="C18" s="48" t="s">
        <v>95</v>
      </c>
      <c r="D18" s="9" t="s">
        <v>94</v>
      </c>
      <c r="E18" s="10" t="s">
        <v>93</v>
      </c>
      <c r="F18" s="10" t="s">
        <v>75</v>
      </c>
      <c r="G18" s="14" t="s">
        <v>92</v>
      </c>
      <c r="H18" s="47">
        <v>8.3250000000000005E-2</v>
      </c>
      <c r="I18" s="17">
        <v>1</v>
      </c>
      <c r="J18" s="16">
        <f t="shared" si="0"/>
        <v>8.3250000000000005E-2</v>
      </c>
      <c r="K18" s="46" t="s">
        <v>91</v>
      </c>
    </row>
    <row r="19" spans="1:11" x14ac:dyDescent="0.25">
      <c r="A19" s="8" t="s">
        <v>90</v>
      </c>
      <c r="B19" s="38" t="s">
        <v>89</v>
      </c>
      <c r="C19" s="8" t="s">
        <v>62</v>
      </c>
      <c r="D19" s="9" t="s">
        <v>88</v>
      </c>
      <c r="E19" s="10" t="s">
        <v>87</v>
      </c>
      <c r="F19" s="8" t="s">
        <v>75</v>
      </c>
      <c r="G19" s="40" t="s">
        <v>86</v>
      </c>
      <c r="H19" s="39">
        <v>1.12E-2</v>
      </c>
      <c r="I19" s="38">
        <v>2</v>
      </c>
      <c r="J19" s="16">
        <f t="shared" si="0"/>
        <v>2.24E-2</v>
      </c>
      <c r="K19" s="6"/>
    </row>
    <row r="20" spans="1:11" x14ac:dyDescent="0.25">
      <c r="A20" s="8" t="s">
        <v>85</v>
      </c>
      <c r="B20" s="38" t="s">
        <v>84</v>
      </c>
      <c r="C20" s="8" t="s">
        <v>83</v>
      </c>
      <c r="D20" s="9" t="s">
        <v>82</v>
      </c>
      <c r="E20" s="10" t="s">
        <v>81</v>
      </c>
      <c r="F20" s="8" t="s">
        <v>75</v>
      </c>
      <c r="G20" s="40" t="s">
        <v>80</v>
      </c>
      <c r="H20" s="39">
        <v>7.3899999999999993E-2</v>
      </c>
      <c r="I20" s="38">
        <v>1</v>
      </c>
      <c r="J20" s="16">
        <f t="shared" si="0"/>
        <v>7.3899999999999993E-2</v>
      </c>
      <c r="K20" s="6"/>
    </row>
    <row r="21" spans="1:11" x14ac:dyDescent="0.25">
      <c r="A21" s="24" t="s">
        <v>79</v>
      </c>
      <c r="B21" s="42" t="s">
        <v>78</v>
      </c>
      <c r="C21" s="24" t="s">
        <v>62</v>
      </c>
      <c r="D21" s="45" t="s">
        <v>77</v>
      </c>
      <c r="E21" s="23" t="s">
        <v>76</v>
      </c>
      <c r="F21" s="24" t="s">
        <v>75</v>
      </c>
      <c r="G21" s="44" t="s">
        <v>74</v>
      </c>
      <c r="H21" s="43">
        <v>6.8999999999999999E-3</v>
      </c>
      <c r="I21" s="42">
        <v>1</v>
      </c>
      <c r="J21" s="20">
        <f t="shared" si="0"/>
        <v>6.8999999999999999E-3</v>
      </c>
      <c r="K21" s="19" t="s">
        <v>15</v>
      </c>
    </row>
    <row r="22" spans="1:11" x14ac:dyDescent="0.25">
      <c r="A22" s="10" t="s">
        <v>73</v>
      </c>
      <c r="B22" s="12" t="s">
        <v>72</v>
      </c>
      <c r="C22" s="8" t="s">
        <v>62</v>
      </c>
      <c r="D22" s="7">
        <v>9335951</v>
      </c>
      <c r="E22" s="10" t="s">
        <v>71</v>
      </c>
      <c r="F22" s="10" t="s">
        <v>66</v>
      </c>
      <c r="G22" s="14" t="s">
        <v>70</v>
      </c>
      <c r="H22" s="17">
        <v>1.7999999999999999E-2</v>
      </c>
      <c r="I22" s="17">
        <v>2</v>
      </c>
      <c r="J22" s="16">
        <f t="shared" si="0"/>
        <v>3.5999999999999997E-2</v>
      </c>
      <c r="K22" s="6"/>
    </row>
    <row r="23" spans="1:11" x14ac:dyDescent="0.25">
      <c r="A23" s="10" t="s">
        <v>69</v>
      </c>
      <c r="B23" s="12" t="s">
        <v>68</v>
      </c>
      <c r="C23" s="8" t="s">
        <v>62</v>
      </c>
      <c r="D23" s="7">
        <v>9335765</v>
      </c>
      <c r="E23" s="10" t="s">
        <v>67</v>
      </c>
      <c r="F23" s="10" t="s">
        <v>66</v>
      </c>
      <c r="G23" s="14" t="s">
        <v>65</v>
      </c>
      <c r="H23" s="17">
        <v>4.9000000000000002E-2</v>
      </c>
      <c r="I23" s="17">
        <v>3</v>
      </c>
      <c r="J23" s="16">
        <f t="shared" si="0"/>
        <v>0.14700000000000002</v>
      </c>
      <c r="K23" s="6"/>
    </row>
    <row r="24" spans="1:11" x14ac:dyDescent="0.25">
      <c r="A24" s="8" t="s">
        <v>64</v>
      </c>
      <c r="B24" s="38" t="s">
        <v>63</v>
      </c>
      <c r="C24" s="8" t="s">
        <v>62</v>
      </c>
      <c r="D24" s="9" t="s">
        <v>61</v>
      </c>
      <c r="E24" s="10" t="s">
        <v>60</v>
      </c>
      <c r="F24" s="8" t="s">
        <v>59</v>
      </c>
      <c r="G24" s="40" t="s">
        <v>58</v>
      </c>
      <c r="H24" s="39">
        <v>7.0499999999999998E-3</v>
      </c>
      <c r="I24" s="38">
        <v>2</v>
      </c>
      <c r="J24" s="16">
        <f t="shared" si="0"/>
        <v>1.41E-2</v>
      </c>
      <c r="K24" s="6"/>
    </row>
    <row r="25" spans="1:11" x14ac:dyDescent="0.25">
      <c r="A25" s="10" t="s">
        <v>57</v>
      </c>
      <c r="B25" s="8"/>
      <c r="C25" s="8"/>
      <c r="D25" s="9" t="s">
        <v>56</v>
      </c>
      <c r="E25" s="41" t="s">
        <v>55</v>
      </c>
      <c r="F25" s="8" t="s">
        <v>50</v>
      </c>
      <c r="G25" s="40" t="s">
        <v>54</v>
      </c>
      <c r="H25" s="39">
        <v>0.18</v>
      </c>
      <c r="I25" s="38">
        <v>1</v>
      </c>
      <c r="J25" s="16">
        <f t="shared" si="0"/>
        <v>0.18</v>
      </c>
      <c r="K25" s="6"/>
    </row>
    <row r="26" spans="1:11" x14ac:dyDescent="0.25">
      <c r="A26" s="10" t="s">
        <v>53</v>
      </c>
      <c r="B26" s="8"/>
      <c r="C26" s="8"/>
      <c r="D26" s="9" t="s">
        <v>52</v>
      </c>
      <c r="E26" s="41" t="s">
        <v>51</v>
      </c>
      <c r="F26" s="8" t="s">
        <v>50</v>
      </c>
      <c r="G26" s="40" t="s">
        <v>49</v>
      </c>
      <c r="H26" s="39">
        <v>0.21</v>
      </c>
      <c r="I26" s="38">
        <v>1</v>
      </c>
      <c r="J26" s="16">
        <f t="shared" si="0"/>
        <v>0.21</v>
      </c>
      <c r="K26" s="6"/>
    </row>
    <row r="27" spans="1:11" s="29" customFormat="1" x14ac:dyDescent="0.25">
      <c r="A27" s="34" t="s">
        <v>48</v>
      </c>
      <c r="B27" s="37"/>
      <c r="C27" s="36" t="s">
        <v>47</v>
      </c>
      <c r="D27" s="35">
        <v>2079491</v>
      </c>
      <c r="E27" s="34" t="s">
        <v>46</v>
      </c>
      <c r="F27" s="34" t="s">
        <v>45</v>
      </c>
      <c r="G27" s="33" t="s">
        <v>44</v>
      </c>
      <c r="H27" s="32">
        <v>0.27</v>
      </c>
      <c r="I27" s="32">
        <v>1</v>
      </c>
      <c r="J27" s="31">
        <f t="shared" si="0"/>
        <v>0.27</v>
      </c>
      <c r="K27" s="30"/>
    </row>
    <row r="28" spans="1:11" x14ac:dyDescent="0.25">
      <c r="A28" s="8" t="s">
        <v>43</v>
      </c>
      <c r="B28" s="12"/>
      <c r="C28" s="15" t="s">
        <v>42</v>
      </c>
      <c r="D28" s="7">
        <v>7355572</v>
      </c>
      <c r="E28" s="10" t="s">
        <v>41</v>
      </c>
      <c r="F28" s="10" t="s">
        <v>40</v>
      </c>
      <c r="G28" s="14" t="s">
        <v>39</v>
      </c>
      <c r="H28" s="17">
        <v>0.28999999999999998</v>
      </c>
      <c r="I28" s="17">
        <v>1</v>
      </c>
      <c r="J28" s="16">
        <f t="shared" si="0"/>
        <v>0.28999999999999998</v>
      </c>
      <c r="K28" s="6"/>
    </row>
    <row r="29" spans="1:11" x14ac:dyDescent="0.25">
      <c r="A29" s="8" t="s">
        <v>38</v>
      </c>
      <c r="B29" s="12"/>
      <c r="C29" s="15" t="s">
        <v>37</v>
      </c>
      <c r="D29" s="7">
        <v>3160634</v>
      </c>
      <c r="E29" s="10" t="s">
        <v>36</v>
      </c>
      <c r="F29" s="10" t="s">
        <v>35</v>
      </c>
      <c r="G29" s="14" t="s">
        <v>34</v>
      </c>
      <c r="H29" s="17">
        <v>0.8</v>
      </c>
      <c r="I29" s="17">
        <v>1</v>
      </c>
      <c r="J29" s="16">
        <f t="shared" si="0"/>
        <v>0.8</v>
      </c>
      <c r="K29" s="6" t="s">
        <v>28</v>
      </c>
    </row>
    <row r="30" spans="1:11" x14ac:dyDescent="0.25">
      <c r="A30" s="8" t="s">
        <v>33</v>
      </c>
      <c r="B30" s="12"/>
      <c r="C30" s="28" t="s">
        <v>32</v>
      </c>
      <c r="D30" s="7">
        <v>1841448</v>
      </c>
      <c r="E30" s="10" t="s">
        <v>31</v>
      </c>
      <c r="F30" s="10" t="s">
        <v>30</v>
      </c>
      <c r="G30" s="14" t="s">
        <v>29</v>
      </c>
      <c r="H30" s="17">
        <v>1.39</v>
      </c>
      <c r="I30" s="17">
        <v>1</v>
      </c>
      <c r="J30" s="16">
        <f t="shared" si="0"/>
        <v>1.39</v>
      </c>
      <c r="K30" s="6" t="s">
        <v>28</v>
      </c>
    </row>
    <row r="31" spans="1:11" x14ac:dyDescent="0.25">
      <c r="A31" s="8" t="s">
        <v>27</v>
      </c>
      <c r="B31" s="12"/>
      <c r="C31" s="15"/>
      <c r="D31" s="7">
        <v>1699491</v>
      </c>
      <c r="E31" s="8" t="s">
        <v>26</v>
      </c>
      <c r="F31" s="10" t="s">
        <v>25</v>
      </c>
      <c r="G31" s="14" t="s">
        <v>24</v>
      </c>
      <c r="H31" s="17">
        <v>6.75</v>
      </c>
      <c r="I31" s="17">
        <v>1</v>
      </c>
      <c r="J31" s="16">
        <f t="shared" si="0"/>
        <v>6.75</v>
      </c>
      <c r="K31" s="6"/>
    </row>
    <row r="32" spans="1:11" x14ac:dyDescent="0.25">
      <c r="A32" s="8" t="s">
        <v>23</v>
      </c>
      <c r="B32" s="12"/>
      <c r="C32" s="15"/>
      <c r="D32" s="7">
        <v>1020148</v>
      </c>
      <c r="E32" s="8" t="s">
        <v>22</v>
      </c>
      <c r="F32" s="10" t="s">
        <v>21</v>
      </c>
      <c r="G32" s="14" t="s">
        <v>20</v>
      </c>
      <c r="H32" s="17">
        <v>0.98</v>
      </c>
      <c r="I32" s="17">
        <v>1</v>
      </c>
      <c r="J32" s="16">
        <f t="shared" si="0"/>
        <v>0.98</v>
      </c>
      <c r="K32" s="6"/>
    </row>
    <row r="33" spans="1:11" x14ac:dyDescent="0.25">
      <c r="A33" s="24" t="s">
        <v>19</v>
      </c>
      <c r="B33" s="27"/>
      <c r="C33" s="26"/>
      <c r="D33" s="25">
        <v>9472126</v>
      </c>
      <c r="E33" s="24" t="s">
        <v>18</v>
      </c>
      <c r="F33" s="23" t="s">
        <v>17</v>
      </c>
      <c r="G33" s="22" t="s">
        <v>16</v>
      </c>
      <c r="H33" s="21">
        <v>0.996</v>
      </c>
      <c r="I33" s="21">
        <v>1</v>
      </c>
      <c r="J33" s="20">
        <f t="shared" si="0"/>
        <v>0.996</v>
      </c>
      <c r="K33" s="19" t="s">
        <v>15</v>
      </c>
    </row>
    <row r="34" spans="1:11" x14ac:dyDescent="0.25">
      <c r="A34" s="10" t="s">
        <v>9</v>
      </c>
      <c r="B34" s="12"/>
      <c r="C34" s="15"/>
      <c r="D34" s="7">
        <v>2293488</v>
      </c>
      <c r="E34" s="10" t="s">
        <v>14</v>
      </c>
      <c r="F34" s="10" t="s">
        <v>11</v>
      </c>
      <c r="G34" s="14" t="s">
        <v>13</v>
      </c>
      <c r="H34" s="18">
        <v>0.13300000000000001</v>
      </c>
      <c r="I34" s="17">
        <v>2</v>
      </c>
      <c r="J34" s="16">
        <f t="shared" si="0"/>
        <v>0.26600000000000001</v>
      </c>
      <c r="K34" s="6"/>
    </row>
    <row r="35" spans="1:11" x14ac:dyDescent="0.25">
      <c r="A35" s="10" t="s">
        <v>9</v>
      </c>
      <c r="B35" s="12"/>
      <c r="C35" s="15"/>
      <c r="D35" s="7">
        <v>2293483</v>
      </c>
      <c r="E35" s="10" t="s">
        <v>12</v>
      </c>
      <c r="F35" s="10" t="s">
        <v>11</v>
      </c>
      <c r="G35" s="14" t="s">
        <v>10</v>
      </c>
      <c r="H35" s="13">
        <v>0.36</v>
      </c>
      <c r="I35" s="12">
        <v>2</v>
      </c>
      <c r="J35" s="11">
        <f t="shared" si="0"/>
        <v>0.72</v>
      </c>
      <c r="K35" s="6"/>
    </row>
    <row r="36" spans="1:11" x14ac:dyDescent="0.25">
      <c r="A36" s="10" t="s">
        <v>9</v>
      </c>
      <c r="B36" s="8"/>
      <c r="C36" s="8"/>
      <c r="D36" s="9" t="s">
        <v>6</v>
      </c>
      <c r="E36" s="8" t="s">
        <v>8</v>
      </c>
      <c r="F36" s="8" t="s">
        <v>7</v>
      </c>
      <c r="G36" s="8" t="s">
        <v>6</v>
      </c>
      <c r="H36" s="7">
        <v>9.0399999999999991</v>
      </c>
      <c r="I36" s="7">
        <v>1</v>
      </c>
      <c r="J36" s="7">
        <f t="shared" si="0"/>
        <v>9.0399999999999991</v>
      </c>
      <c r="K36" s="6"/>
    </row>
    <row r="37" spans="1:11" x14ac:dyDescent="0.25">
      <c r="B37" s="1"/>
      <c r="D37"/>
      <c r="H37" s="74" t="s">
        <v>5</v>
      </c>
      <c r="I37" s="75"/>
      <c r="J37" s="4">
        <f>SUM(J8:J36)</f>
        <v>24.919339999999998</v>
      </c>
      <c r="K37" s="5"/>
    </row>
    <row r="38" spans="1:11" x14ac:dyDescent="0.25">
      <c r="A38" t="s">
        <v>4</v>
      </c>
      <c r="B38" s="1"/>
      <c r="D38"/>
      <c r="E38" t="s">
        <v>3</v>
      </c>
      <c r="H38" s="76" t="s">
        <v>2</v>
      </c>
      <c r="I38" s="77"/>
      <c r="J38" s="4">
        <f>J37*0.2</f>
        <v>4.9838680000000002</v>
      </c>
    </row>
    <row r="39" spans="1:11" x14ac:dyDescent="0.25">
      <c r="A39" s="3" t="s">
        <v>1</v>
      </c>
      <c r="B39" s="1"/>
      <c r="D39"/>
      <c r="H39" s="78" t="s">
        <v>0</v>
      </c>
      <c r="I39" s="79"/>
      <c r="J39" s="2">
        <f>J37*1.2</f>
        <v>29.903207999999996</v>
      </c>
    </row>
  </sheetData>
  <mergeCells count="3">
    <mergeCell ref="H37:I37"/>
    <mergeCell ref="H38:I38"/>
    <mergeCell ref="H39:I3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BOM</vt:lpstr>
    </vt:vector>
  </TitlesOfParts>
  <Company>Alstom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MALENGE Julien</dc:creator>
  <cp:lastModifiedBy>MALENGE Julien</cp:lastModifiedBy>
  <dcterms:created xsi:type="dcterms:W3CDTF">2015-05-28T15:23:42Z</dcterms:created>
  <dcterms:modified xsi:type="dcterms:W3CDTF">2015-05-30T11:13:01Z</dcterms:modified>
</cp:coreProperties>
</file>